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fa678235c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 Sheet" sheetId="1" r:id="Raa1a0cc32ab24e82"/>
    <x:sheet xmlns:r="http://schemas.openxmlformats.org/officeDocument/2006/relationships" name="Gate Zero" sheetId="2" r:id="Rfc8f1cf8eed54c5f"/>
    <x:sheet xmlns:r="http://schemas.openxmlformats.org/officeDocument/2006/relationships" name="Gate One" sheetId="3" r:id="R8067dd4d9e234e26"/>
    <x:sheet xmlns:r="http://schemas.openxmlformats.org/officeDocument/2006/relationships" name="Gate Two" sheetId="4" r:id="Ra0d2b152ce8c4109"/>
    <x:sheet xmlns:r="http://schemas.openxmlformats.org/officeDocument/2006/relationships" name="Gate Three" sheetId="5" r:id="R58c206cc290540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12">
    <x:font>
      <x:sz val="11"/>
      <x:name val="Carlito"/>
    </x:font>
    <x:font>
      <x:b/>
      <x:sz val="22"/>
      <x:color rgb="FF1F4E78"/>
      <x:name val="Arial"/>
    </x:font>
    <x:font>
      <x:i/>
      <x:sz val="10"/>
      <x:color rgb="FF5B6570"/>
      <x:name val="Arial"/>
    </x:font>
    <x:font>
      <x:b/>
      <x:sz val="12"/>
      <x:color rgb="FFFFFFFF"/>
      <x:name val="Arial"/>
    </x:font>
    <x:font>
      <x:b/>
      <x:sz val="10"/>
      <x:name val="Arial"/>
    </x:font>
    <x:font>
      <x:b/>
      <x:sz val="10"/>
      <x:color rgb="FFFFFFFF"/>
      <x:name val="Arial"/>
    </x:font>
    <x:font>
      <x:b/>
      <x:sz val="11"/>
      <x:name val="Arial"/>
    </x:font>
    <x:font>
      <x:i/>
      <x:sz val="9"/>
      <x:color rgb="FF5B6570"/>
      <x:name val="Arial"/>
    </x:font>
    <x:font>
      <x:b/>
      <x:sz val="10"/>
      <x:color rgb="FF1F2933"/>
      <x:name val="Arial"/>
    </x:font>
    <x:font>
      <x:sz val="10"/>
      <x:color rgb="FF1F2933"/>
      <x:name val="Arial"/>
    </x:font>
    <x:font>
      <x:i/>
      <x:sz val="10"/>
      <x:color rgb="FF1F2933"/>
      <x:name val="Arial"/>
    </x:font>
    <x:font>
      <x:i/>
      <x:sz val="10"/>
      <x:color rgb="FF5B4A12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2F6B6F"/>
      </x:patternFill>
    </x:fill>
    <x:fill>
      <x:patternFill patternType="solid">
        <x:fgColor rgb="FFFFF2CC"/>
      </x:patternFill>
    </x:fill>
    <x:fill>
      <x:patternFill patternType="solid">
        <x:fgColor rgb="FFD9A441"/>
      </x:patternFill>
    </x:fill>
    <x:fill>
      <x:patternFill patternType="solid">
        <x:fgColor rgb="FFF4E7C3"/>
      </x:patternFill>
    </x:fill>
    <x:fill>
      <x:patternFill patternType="solid">
        <x:fgColor rgb="FFF2F2F2"/>
      </x:patternFill>
    </x:fill>
  </x:fills>
  <x:borders count="10">
    <x:border/>
    <x:border>
      <x:left style="thin">
        <x:color rgb="FF9EADBA"/>
      </x:left>
      <x:top style="thin">
        <x:color rgb="FF9EADBA"/>
      </x:top>
      <x:bottom style="thin">
        <x:color rgb="FF9EADBA"/>
      </x:bottom>
    </x:border>
    <x:border>
      <x:top style="thin">
        <x:color rgb="FF9EADBA"/>
      </x:top>
      <x:bottom style="thin">
        <x:color rgb="FF9EADBA"/>
      </x:bottom>
    </x:border>
    <x:border>
      <x:right style="thin">
        <x:color rgb="FF9EADBA"/>
      </x:right>
      <x:top style="thin">
        <x:color rgb="FF9EADBA"/>
      </x:top>
      <x:bottom style="thin">
        <x:color rgb="FF9EADBA"/>
      </x:bottom>
    </x:border>
    <x:border>
      <x:left style="thin">
        <x:color rgb="FF9EADBA"/>
      </x:left>
      <x:right style="thin">
        <x:color rgb="FF9EADBA"/>
      </x:right>
      <x:top style="thin">
        <x:color rgb="FF9EADBA"/>
      </x:top>
      <x:bottom style="thin">
        <x:color rgb="FF9EADBA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medium">
        <x:color rgb="FFD9A441"/>
      </x:left>
      <x:right style="medium">
        <x:color rgb="FFD9A441"/>
      </x:right>
      <x:top style="medium">
        <x:color rgb="FFD9A441"/>
      </x:top>
      <x:bottom style="medium">
        <x:color rgb="FFD9A441"/>
      </x:bottom>
    </x:border>
    <x:border>
      <x:left style="thin">
        <x:color rgb="FFD9A441"/>
      </x:left>
      <x:top style="thin">
        <x:color rgb="FFD9A441"/>
      </x:top>
      <x:bottom style="thin">
        <x:color rgb="FFD9A441"/>
      </x:bottom>
    </x:border>
    <x:border>
      <x:top style="thin">
        <x:color rgb="FFD9A441"/>
      </x:top>
      <x:bottom style="thin">
        <x:color rgb="FFD9A441"/>
      </x:bottom>
    </x:border>
    <x:border>
      <x:right style="thin">
        <x:color rgb="FFD9A441"/>
      </x:right>
      <x:top style="thin">
        <x:color rgb="FFD9A441"/>
      </x:top>
      <x:bottom style="thin">
        <x:color rgb="FFD9A441"/>
      </x:bottom>
    </x:border>
  </x:borders>
  <x:cellStyleXfs count="1">
    <x:xf numFmtId="0" fontId="0" fillId="0" borderId="0"/>
  </x:cellStyleXfs>
  <x:cellXfs count="9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0" fillId="0" borderId="4" xfId="0" applyNumberFormat="1" applyFont="1" applyFill="1" applyBorder="1"/>
    <x:xf numFmtId="0" fontId="4" fillId="0" borderId="4" xfId="0" applyNumberFormat="1" applyFont="1" applyFill="1" applyBorder="1"/>
    <x:xf numFmtId="0" fontId="0" fillId="3" borderId="4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5" xfId="0" applyNumberFormat="1" applyFont="1" applyFill="1" applyBorder="1"/>
    <x:xf numFmtId="0" fontId="5" fillId="4" borderId="5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4" xfId="0" applyNumberFormat="1" applyFont="1" applyFill="1" applyBorder="1"/>
    <x:xf numFmtId="200" fontId="0" fillId="0" borderId="4" xfId="0" applyNumberFormat="1" applyFont="1" applyFill="1" applyBorder="1" applyAlignment="1">
      <x:alignment horizontal="center"/>
    </x:xf>
    <x:xf numFmtId="0" fontId="0" fillId="0" borderId="4" xfId="0" applyNumberFormat="1" applyFont="1" applyFill="1" applyBorder="1" applyAlignment="1">
      <x:alignment horizontal="center"/>
    </x:xf>
    <x:xf numFmtId="0" fontId="5" fillId="4" borderId="5" xfId="0" applyNumberFormat="1" applyFont="1" applyFill="1" applyBorder="1" applyAlignment="1">
      <x:alignment wrapText="1"/>
    </x:xf>
    <x:xf numFmtId="0" fontId="5" fillId="4" borderId="5" xfId="0" applyNumberFormat="1" applyFont="1" applyFill="1" applyBorder="1" applyAlignment="1">
      <x:alignment horizontal="center" wrapText="1"/>
    </x:xf>
    <x:xf numFmtId="0" fontId="0" fillId="0" borderId="4" xfId="0" applyNumberFormat="1" applyFont="1" applyFill="1" applyBorder="1" applyAlignment="1">
      <x:alignment wrapText="1"/>
    </x:xf>
    <x:xf numFmtId="201" fontId="0" fillId="0" borderId="4" xfId="0" applyNumberFormat="1" applyFont="1" applyFill="1" applyBorder="1"/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6" xfId="0" applyNumberFormat="1" applyFont="1" applyFill="1" applyBorder="1"/>
    <x:xf numFmtId="0" fontId="6" fillId="5" borderId="6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1" xfId="0" applyNumberFormat="1" applyFont="1" applyFill="1" applyBorder="1"/>
    <x:xf numFmtId="0" fontId="7" fillId="6" borderId="2" xfId="0" applyNumberFormat="1" applyFont="1" applyFill="1" applyBorder="1"/>
    <x:xf numFmtId="0" fontId="7" fillId="6" borderId="3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/>
    </x:xf>
    <x:xf numFmtId="0" fontId="0" fillId="3" borderId="4" xfId="0" applyNumberFormat="1" applyFont="1" applyFill="1" applyBorder="1" applyAlignment="1">
      <x:alignment vertical="center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horizontal="center" vertical="center"/>
    </x:xf>
    <x:xf numFmtId="0" fontId="0" fillId="0" borderId="4" xfId="0" applyNumberFormat="1" applyFont="1" applyFill="1" applyBorder="1" applyAlignment="1">
      <x:alignment vertical="center"/>
    </x:xf>
    <x:xf numFmtId="201" fontId="0" fillId="0" borderId="4" xfId="0" applyNumberFormat="1" applyFont="1" applyFill="1" applyBorder="1" applyAlignment="1">
      <x:alignment vertical="center"/>
    </x:xf>
    <x:xf numFmtId="0" fontId="6" fillId="5" borderId="6" xfId="0" applyNumberFormat="1" applyFont="1" applyFill="1" applyBorder="1" applyAlignment="1">
      <x:alignment horizontal="center" vertical="center"/>
    </x:xf>
    <x:xf numFmtId="0" fontId="7" fillId="6" borderId="1" xfId="0" applyNumberFormat="1" applyFont="1" applyFill="1" applyBorder="1" applyAlignment="1">
      <x:alignment vertical="center"/>
    </x:xf>
    <x:xf numFmtId="0" fontId="7" fillId="6" borderId="2" xfId="0" applyNumberFormat="1" applyFont="1" applyFill="1" applyBorder="1" applyAlignment="1">
      <x:alignment vertical="center"/>
    </x:xf>
    <x:xf numFmtId="0" fontId="7" fillId="6" borderId="3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8" fillId="2" borderId="1" xfId="0" applyNumberFormat="1" applyFont="1" applyFill="1" applyBorder="1" applyAlignment="1">
      <x:alignment vertical="center"/>
    </x:xf>
    <x:xf numFmtId="0" fontId="8" fillId="2" borderId="2" xfId="0" applyNumberFormat="1" applyFont="1" applyFill="1" applyBorder="1" applyAlignment="1">
      <x:alignment vertical="center"/>
    </x:xf>
    <x:xf numFmtId="0" fontId="8" fillId="2" borderId="3" xfId="0" applyNumberFormat="1" applyFont="1" applyFill="1" applyBorder="1" applyAlignment="1">
      <x:alignment vertical="center"/>
    </x:xf>
    <x:xf numFmtId="0" fontId="8" fillId="0" borderId="4" xfId="0" applyNumberFormat="1" applyFont="1" applyFill="1" applyBorder="1" applyAlignment="1">
      <x:alignment vertical="center"/>
    </x:xf>
    <x:xf numFmtId="0" fontId="9" fillId="3" borderId="4" xfId="0" applyNumberFormat="1" applyFont="1" applyFill="1" applyBorder="1" applyAlignment="1">
      <x:alignment vertical="center"/>
    </x:xf>
    <x:xf numFmtId="0" fontId="8" fillId="4" borderId="5" xfId="0" applyNumberFormat="1" applyFont="1" applyFill="1" applyBorder="1" applyAlignment="1">
      <x:alignment horizontal="center" vertical="center" wrapText="1"/>
    </x:xf>
    <x:xf numFmtId="0" fontId="9" fillId="0" borderId="4" xfId="0" applyNumberFormat="1" applyFont="1" applyFill="1" applyBorder="1" applyAlignment="1">
      <x:alignment vertical="center" wrapText="1"/>
    </x:xf>
    <x:xf numFmtId="0" fontId="9" fillId="0" borderId="4" xfId="0" applyNumberFormat="1" applyFont="1" applyFill="1" applyBorder="1" applyAlignment="1">
      <x:alignment horizontal="center" vertical="center"/>
    </x:xf>
    <x:xf numFmtId="0" fontId="9" fillId="0" borderId="4" xfId="0" applyNumberFormat="1" applyFont="1" applyFill="1" applyBorder="1" applyAlignment="1">
      <x:alignment vertical="center"/>
    </x:xf>
    <x:xf numFmtId="201" fontId="9" fillId="0" borderId="4" xfId="0" applyNumberFormat="1" applyFont="1" applyFill="1" applyBorder="1" applyAlignment="1">
      <x:alignment vertical="center"/>
    </x:xf>
    <x:xf numFmtId="0" fontId="8" fillId="5" borderId="6" xfId="0" applyNumberFormat="1" applyFont="1" applyFill="1" applyBorder="1" applyAlignment="1">
      <x:alignment horizontal="center" vertical="center"/>
    </x:xf>
    <x:xf numFmtId="0" fontId="10" fillId="6" borderId="1" xfId="0" applyNumberFormat="1" applyFont="1" applyFill="1" applyBorder="1" applyAlignment="1">
      <x:alignment vertical="center"/>
    </x:xf>
    <x:xf numFmtId="0" fontId="10" fillId="6" borderId="2" xfId="0" applyNumberFormat="1" applyFont="1" applyFill="1" applyBorder="1" applyAlignment="1">
      <x:alignment vertical="center"/>
    </x:xf>
    <x:xf numFmtId="0" fontId="10" fillId="6" borderId="3" xfId="0" applyNumberFormat="1" applyFont="1" applyFill="1" applyBorder="1" applyAlignment="1">
      <x:alignment vertical="center"/>
    </x:xf>
    <x:xf numFmtId="0" fontId="11" fillId="5" borderId="0" xfId="0" applyNumberFormat="1" applyFont="1" applyFill="1" applyBorder="1"/>
    <x:xf numFmtId="0" fontId="11" fillId="5" borderId="7" xfId="0" applyNumberFormat="1" applyFont="1" applyFill="1" applyBorder="1"/>
    <x:xf numFmtId="0" fontId="11" fillId="5" borderId="8" xfId="0" applyNumberFormat="1" applyFont="1" applyFill="1" applyBorder="1"/>
    <x:xf numFmtId="0" fontId="11" fillId="5" borderId="9" xfId="0" applyNumberFormat="1" applyFont="1" applyFill="1" applyBorder="1"/>
    <x:xf numFmtId="0" fontId="11" fillId="5" borderId="7" xfId="0" applyNumberFormat="1" applyFont="1" applyFill="1" applyBorder="1" applyAlignment="1">
      <x:alignment wrapText="1"/>
    </x:xf>
    <x:xf numFmtId="0" fontId="11" fillId="5" borderId="8" xfId="0" applyNumberFormat="1" applyFont="1" applyFill="1" applyBorder="1" applyAlignment="1">
      <x:alignment wrapText="1"/>
    </x:xf>
    <x:xf numFmtId="0" fontId="11" fillId="5" borderId="9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10" fillId="0" borderId="0" xfId="0" applyNumberFormat="1" applyFont="1" applyFill="1" applyBorder="1"/>
    <x:xf numFmtId="0" fontId="9" fillId="0" borderId="0" xfId="0" applyNumberFormat="1" applyFont="1" applyFill="1" applyBorder="1"/>
    <x:xf numFmtId="0" fontId="8" fillId="2" borderId="1" xfId="0" applyNumberFormat="1" applyFont="1" applyFill="1" applyBorder="1"/>
    <x:xf numFmtId="0" fontId="8" fillId="2" borderId="2" xfId="0" applyNumberFormat="1" applyFont="1" applyFill="1" applyBorder="1"/>
    <x:xf numFmtId="0" fontId="8" fillId="2" borderId="3" xfId="0" applyNumberFormat="1" applyFont="1" applyFill="1" applyBorder="1"/>
    <x:xf numFmtId="0" fontId="8" fillId="0" borderId="4" xfId="0" applyNumberFormat="1" applyFont="1" applyFill="1" applyBorder="1"/>
    <x:xf numFmtId="0" fontId="9" fillId="3" borderId="4" xfId="0" applyNumberFormat="1" applyFont="1" applyFill="1" applyBorder="1"/>
    <x:xf numFmtId="0" fontId="8" fillId="4" borderId="5" xfId="0" applyNumberFormat="1" applyFont="1" applyFill="1" applyBorder="1" applyAlignment="1">
      <x:alignment horizontal="center"/>
    </x:xf>
    <x:xf numFmtId="0" fontId="9" fillId="0" borderId="4" xfId="0" applyNumberFormat="1" applyFont="1" applyFill="1" applyBorder="1"/>
    <x:xf numFmtId="200" fontId="9" fillId="0" borderId="4" xfId="0" applyNumberFormat="1" applyFont="1" applyFill="1" applyBorder="1" applyAlignment="1">
      <x:alignment horizontal="center"/>
    </x:xf>
    <x:xf numFmtId="0" fontId="9" fillId="0" borderId="4" xfId="0" applyNumberFormat="1" applyFont="1" applyFill="1" applyBorder="1" applyAlignment="1">
      <x:alignment horizontal="center"/>
    </x:xf>
    <x:xf numFmtId="0" fontId="10" fillId="5" borderId="7" xfId="0" applyNumberFormat="1" applyFont="1" applyFill="1" applyBorder="1" applyAlignment="1">
      <x:alignment wrapText="1"/>
    </x:xf>
    <x:xf numFmtId="0" fontId="10" fillId="5" borderId="8" xfId="0" applyNumberFormat="1" applyFont="1" applyFill="1" applyBorder="1" applyAlignment="1">
      <x:alignment wrapText="1"/>
    </x:xf>
    <x:xf numFmtId="0" fontId="10" fillId="5" borderId="9" xfId="0" applyNumberFormat="1" applyFont="1" applyFill="1" applyBorder="1" applyAlignment="1">
      <x:alignment wrapText="1"/>
    </x:xf>
    <x:xf numFmtId="0" fontId="8" fillId="4" borderId="5" xfId="0" applyNumberFormat="1" applyFont="1" applyFill="1" applyBorder="1" applyAlignment="1">
      <x:alignment horizontal="center" vertical="center"/>
    </x:xf>
    <x:xf numFmtId="200" fontId="9" fillId="0" borderId="4" xfId="0" applyNumberFormat="1" applyFont="1" applyFill="1" applyBorder="1" applyAlignment="1">
      <x:alignment horizontal="center" vertical="center"/>
    </x:xf>
    <x:xf numFmtId="0" fontId="10" fillId="5" borderId="7" xfId="0" applyNumberFormat="1" applyFont="1" applyFill="1" applyBorder="1" applyAlignment="1">
      <x:alignment vertical="center" wrapText="1"/>
    </x:xf>
    <x:xf numFmtId="0" fontId="10" fillId="5" borderId="8" xfId="0" applyNumberFormat="1" applyFont="1" applyFill="1" applyBorder="1" applyAlignment="1">
      <x:alignment vertical="center" wrapText="1"/>
    </x:xf>
    <x:xf numFmtId="0" fontId="10" fillId="5" borderId="9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2"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  <x:dxf>
      <x:fill>
        <x:patternFill patternType="solid">
          <x:bgColor rgb="FFDCE6F1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  <x:dxf>
      <x:fill>
        <x:patternFill patternType="solid">
          <x:bgColor rgb="FFDCE6F1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  <x:dxf>
      <x:fill>
        <x:patternFill patternType="solid">
          <x:bgColor rgb="FFDCE6F1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  <x:dxf>
      <x:fill>
        <x:patternFill patternType="solid">
          <x:bgColor rgb="FFDCE6F1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013ac1cf4746d0" /><Relationship Type="http://schemas.openxmlformats.org/officeDocument/2006/relationships/theme" Target="/xl/theme/theme1.xml" Id="R31e613c44e0f4f1b" /><Relationship Type="http://schemas.openxmlformats.org/officeDocument/2006/relationships/sharedStrings" Target="/xl/sharedStrings.xml" Id="Rc6034010f84748f8" /><Relationship Type="http://schemas.openxmlformats.org/officeDocument/2006/relationships/worksheet" Target="/xl/worksheets/sheet1.xml" Id="Raa1a0cc32ab24e82" /><Relationship Type="http://schemas.openxmlformats.org/officeDocument/2006/relationships/worksheet" Target="/xl/worksheets/sheet2.xml" Id="Rfc8f1cf8eed54c5f" /><Relationship Type="http://schemas.openxmlformats.org/officeDocument/2006/relationships/worksheet" Target="/xl/worksheets/sheet3.xml" Id="R8067dd4d9e234e26" /><Relationship Type="http://schemas.openxmlformats.org/officeDocument/2006/relationships/worksheet" Target="/xl/worksheets/sheet4.xml" Id="Ra0d2b152ce8c4109" /><Relationship Type="http://schemas.openxmlformats.org/officeDocument/2006/relationships/worksheet" Target="/xl/worksheets/sheet5.xml" Id="R58c206cc2905404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3.5" hidden="0" customWidth="1"/>
    <x:col min="2" max="2" width="23" hidden="0" customWidth="1"/>
    <x:col min="3" max="3" width="35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26" hidden="0" customWidth="1"/>
  </x:cols>
  <x:sheetData>
    <x:row r="1" ht="38" customHeight="1">
      <x:c r="B1" s="49" t="str">
        <x:v>ARC-HU NPD Gated Process - Audit Demo</x:v>
      </x:c>
      <x:c r="C1" s="49"/>
      <x:c r="D1" s="49"/>
      <x:c r="E1" s="49"/>
      <x:c r="F1" s="49"/>
      <x:c r="G1" s="49"/>
      <x:c r="H1" s="49"/>
    </x:row>
    <x:row r="2">
      <x:c r="B2" s="51" t="str">
        <x:v>P-FORM870 demonstration · Gate Zero through Gate Three · Synthetic data</x:v>
      </x:c>
      <x:c r="C2" s="51"/>
      <x:c r="D2" s="51"/>
      <x:c r="E2" s="51"/>
      <x:c r="F2" s="51"/>
      <x:c r="G2" s="51"/>
      <x:c r="H2" s="51"/>
    </x:row>
    <x:row r="3">
      <x:c r="B3" s="50"/>
      <x:c r="C3" s="50"/>
      <x:c r="D3" s="50"/>
      <x:c r="E3" s="50"/>
      <x:c r="F3" s="50"/>
      <x:c r="G3" s="50"/>
      <x:c r="H3" s="50"/>
    </x:row>
    <x:row r="4">
      <x:c r="B4" s="52" t="str">
        <x:v>PROGRAM INFORMATION</x:v>
      </x:c>
      <x:c r="C4" s="53"/>
      <x:c r="D4" s="53"/>
      <x:c r="E4" s="53"/>
      <x:c r="F4" s="53"/>
      <x:c r="G4" s="53"/>
      <x:c r="H4" s="54"/>
    </x:row>
    <x:row r="5">
      <x:c r="B5" s="55" t="str">
        <x:v>Customer:</x:v>
      </x:c>
      <x:c r="C5" s="56" t="str">
        <x:v>Demonstration Automotive Customer</x:v>
      </x:c>
      <x:c r="D5" s="56"/>
      <x:c r="E5" s="55" t="str">
        <x:v>ARC P/N:</x:v>
      </x:c>
      <x:c r="F5" s="56" t="str">
        <x:v>ARC-DEMO-870</x:v>
      </x:c>
      <x:c r="G5" s="56"/>
      <x:c r="H5" s="56"/>
    </x:row>
    <x:row r="6">
      <x:c r="B6" s="55" t="str">
        <x:v>Customer P/N:</x:v>
      </x:c>
      <x:c r="C6" s="56" t="str">
        <x:v>CUST-0426</x:v>
      </x:c>
      <x:c r="D6" s="56"/>
      <x:c r="E6" s="55" t="str">
        <x:v>ARC Tool Number:</x:v>
      </x:c>
      <x:c r="F6" s="56" t="str">
        <x:v>TOOL-DEMO-17</x:v>
      </x:c>
      <x:c r="G6" s="56"/>
      <x:c r="H6" s="56"/>
    </x:row>
    <x:row r="7">
      <x:c r="B7" s="55" t="str">
        <x:v>Part Name:</x:v>
      </x:c>
      <x:c r="C7" s="56" t="str">
        <x:v>Precision Polymer Housing</x:v>
      </x:c>
      <x:c r="D7" s="56"/>
      <x:c r="E7" s="55" t="str">
        <x:v>Program Manager:</x:v>
      </x:c>
      <x:c r="F7" s="56" t="str">
        <x:v>Demo Program Manager</x:v>
      </x:c>
      <x:c r="G7" s="56"/>
      <x:c r="H7" s="56"/>
    </x:row>
    <x:row r="8">
      <x:c r="B8" s="55" t="str">
        <x:v>BDM:</x:v>
      </x:c>
      <x:c r="C8" s="56" t="str">
        <x:v>Demo BDM</x:v>
      </x:c>
      <x:c r="D8" s="56"/>
      <x:c r="E8" s="55" t="str">
        <x:v>ENG Support:</x:v>
      </x:c>
      <x:c r="F8" s="56" t="str">
        <x:v>Demo Engineer</x:v>
      </x:c>
      <x:c r="G8" s="56"/>
      <x:c r="H8" s="56"/>
    </x:row>
    <x:row r="9">
      <x:c r="B9" s="55" t="str">
        <x:v>CSR:</x:v>
      </x:c>
      <x:c r="C9" s="56" t="str">
        <x:v>Demo Customer Service</x:v>
      </x:c>
      <x:c r="D9" s="56"/>
      <x:c r="E9" s="55" t="str">
        <x:v>Workbook:</x:v>
      </x:c>
      <x:c r="F9" s="56" t="str">
        <x:v>P-FORM870 Demo</x:v>
      </x:c>
      <x:c r="G9" s="56"/>
      <x:c r="H9" s="56"/>
    </x:row>
    <x:row r="10">
      <x:c r="B10" s="50"/>
      <x:c r="C10" s="50"/>
      <x:c r="D10" s="50"/>
      <x:c r="E10" s="50"/>
      <x:c r="F10" s="50"/>
      <x:c r="G10" s="50"/>
      <x:c r="H10" s="50"/>
    </x:row>
    <x:row r="11">
      <x:c r="B11" s="88" t="str">
        <x:v>Gate</x:v>
      </x:c>
      <x:c r="C11" s="88" t="str">
        <x:v>Purpose</x:v>
      </x:c>
      <x:c r="D11" s="88" t="str">
        <x:v>Status</x:v>
      </x:c>
      <x:c r="E11" s="88" t="str">
        <x:v>Required checks</x:v>
      </x:c>
      <x:c r="F11" s="88" t="str">
        <x:v>Complete</x:v>
      </x:c>
      <x:c r="G11" s="88" t="str">
        <x:v>Open</x:v>
      </x:c>
      <x:c r="H11" s="88" t="str">
        <x:v>Audit pack</x:v>
      </x:c>
    </x:row>
    <x:row r="12">
      <x:c r="B12" s="60" t="str">
        <x:v>Gate Zero</x:v>
      </x:c>
      <x:c r="C12" s="60" t="str">
        <x:v>Initial Feasibility</x:v>
      </x:c>
      <x:c r="D12" s="89" t="str">
        <x:f>IF('Gate Zero'!E21="Yes","Complete","Open")</x:f>
        <x:v>Complete</x:v>
      </x:c>
      <x:c r="E12" s="59" t="n">
        <x:f>COUNTIF('Gate Zero'!E11:E19,"Yes")</x:f>
        <x:v>8</x:v>
      </x:c>
      <x:c r="F12" s="59" t="n">
        <x:f>COUNTIF('Gate Zero'!E11:E19,"No")</x:f>
        <x:v>0</x:v>
      </x:c>
      <x:c r="G12" s="60"/>
      <x:c r="H12" s="60" t="str">
        <x:v>FORM313, FORM322, engineering sign-off</x:v>
      </x:c>
    </x:row>
    <x:row r="13">
      <x:c r="B13" s="60" t="str">
        <x:v>Gate One</x:v>
      </x:c>
      <x:c r="C13" s="60" t="str">
        <x:v>Final Feasibility</x:v>
      </x:c>
      <x:c r="D13" s="89" t="str">
        <x:f>IF('Gate One'!E15="Yes","Complete","Open")</x:f>
        <x:v>Complete</x:v>
      </x:c>
      <x:c r="E13" s="59" t="n">
        <x:f>COUNTIF('Gate One'!E11:E13,"Yes")</x:f>
        <x:v>3</x:v>
      </x:c>
      <x:c r="F13" s="59" t="n">
        <x:f>COUNTIF('Gate One'!E11:E13,"No")</x:f>
        <x:v>0</x:v>
      </x:c>
      <x:c r="G13" s="60"/>
      <x:c r="H13" s="60" t="str">
        <x:v>ROM RFQ, quote outputs, PO / LOI</x:v>
      </x:c>
    </x:row>
    <x:row r="14">
      <x:c r="B14" s="60" t="str">
        <x:v>Gate Two</x:v>
      </x:c>
      <x:c r="C14" s="60" t="str">
        <x:v>Contract Review</x:v>
      </x:c>
      <x:c r="D14" s="89" t="str">
        <x:f>IF('Gate Two'!E31="Yes","Complete","Open")</x:f>
        <x:v>Open</x:v>
      </x:c>
      <x:c r="E14" s="59" t="n">
        <x:f>COUNTIF('Gate Two'!E11:E29,"Yes")</x:f>
        <x:v>17</x:v>
      </x:c>
      <x:c r="F14" s="59" t="n">
        <x:f>COUNTIF('Gate Two'!E11:E29,"No")</x:f>
        <x:v>2</x:v>
      </x:c>
      <x:c r="G14" s="60"/>
      <x:c r="H14" s="60" t="str">
        <x:v>FORM743, FORM367, FORM304, acknowledgements</x:v>
      </x:c>
    </x:row>
    <x:row r="15">
      <x:c r="B15" s="60" t="str">
        <x:v>Gate Three</x:v>
      </x:c>
      <x:c r="C15" s="60" t="str">
        <x:v>Program Development</x:v>
      </x:c>
      <x:c r="D15" s="89" t="str">
        <x:f>IF('Gate Three'!E28="Yes","Complete","Open")</x:f>
        <x:v>Open</x:v>
      </x:c>
      <x:c r="E15" s="59" t="n">
        <x:f>COUNTIF('Gate Three'!E11:E26,"Yes")</x:f>
        <x:v>15</x:v>
      </x:c>
      <x:c r="F15" s="59" t="n">
        <x:f>COUNTIF('Gate Three'!E11:E26,"No")</x:f>
        <x:v>1</x:v>
      </x:c>
      <x:c r="G15" s="60"/>
      <x:c r="H15" s="60" t="str">
        <x:v>P-FORM872, FORM040, FORM352, P-FORM007, FORM857</x:v>
      </x:c>
    </x:row>
    <x:row r="16">
      <x:c r="B16" s="50"/>
      <x:c r="C16" s="50"/>
      <x:c r="D16" s="50"/>
      <x:c r="E16" s="50"/>
      <x:c r="F16" s="50"/>
      <x:c r="G16" s="50"/>
      <x:c r="H16" s="50"/>
    </x:row>
    <x:row r="17">
      <x:c r="B17" s="90" t="str">
        <x:v>Demo control: a gate remains open while any required item is marked No. N/A requires an evidence note explaining why the item does not apply.</x:v>
      </x:c>
      <x:c r="C17" s="91"/>
      <x:c r="D17" s="91"/>
      <x:c r="E17" s="91"/>
      <x:c r="F17" s="91"/>
      <x:c r="G17" s="91"/>
      <x:c r="H17" s="92"/>
    </x:row>
  </x:sheetData>
  <x:mergeCells>
    <x:mergeCell ref="B1:H1"/>
    <x:mergeCell ref="B2:H2"/>
    <x:mergeCell ref="B4:H4"/>
    <x:mergeCell ref="C5:D5"/>
    <x:mergeCell ref="F5:H5"/>
    <x:mergeCell ref="C6:D6"/>
    <x:mergeCell ref="F6:H6"/>
    <x:mergeCell ref="C7:D7"/>
    <x:mergeCell ref="F7:H7"/>
    <x:mergeCell ref="C8:D8"/>
    <x:mergeCell ref="F8:H8"/>
    <x:mergeCell ref="C9:D9"/>
    <x:mergeCell ref="F9:H9"/>
    <x:mergeCell ref="B17:H17"/>
  </x:mergeCells>
  <x:conditionalFormatting sqref="D12:D15">
    <x:cfRule type="containsText" dxfId="20" priority="1" operator="containsText" text="Open"/>
    <x:cfRule type="containsText" dxfId="21" priority="2" operator="containsText" text="Complete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9A441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.5" hidden="0" customWidth="1"/>
    <x:col min="2" max="2" width="29" hidden="0" customWidth="1"/>
    <x:col min="3" max="3" width="42" hidden="0" customWidth="1"/>
    <x:col min="4" max="4" width="20" hidden="0" customWidth="1"/>
    <x:col min="5" max="5" width="11" hidden="0" customWidth="1"/>
    <x:col min="6" max="6" width="28" hidden="0" customWidth="1"/>
    <x:col min="7" max="7" width="14" hidden="0" customWidth="1"/>
    <x:col min="8" max="8" width="21" hidden="0" customWidth="1"/>
    <x:col min="9" max="9" width="28" hidden="0" customWidth="1"/>
  </x:cols>
  <x:sheetData>
    <x:row r="1" ht="38" customHeight="1">
      <x:c r="B1" s="49" t="str">
        <x:v>Gate Zero - Initial Feasibility</x:v>
      </x:c>
      <x:c r="C1" s="49"/>
      <x:c r="D1" s="49"/>
      <x:c r="E1" s="49"/>
      <x:c r="F1" s="49"/>
      <x:c r="G1" s="49"/>
      <x:c r="H1" s="49"/>
      <x:c r="I1" s="50"/>
    </x:row>
    <x:row r="2">
      <x:c r="B2" s="51" t="str">
        <x:v>Preliminary feasibility to determine ARC interest in pursuing the customer and project.</x:v>
      </x:c>
      <x:c r="C2" s="51"/>
      <x:c r="D2" s="51"/>
      <x:c r="E2" s="51"/>
      <x:c r="F2" s="51"/>
      <x:c r="G2" s="51"/>
      <x:c r="H2" s="51"/>
      <x:c r="I2" s="50"/>
    </x:row>
    <x:row r="3">
      <x:c r="B3" s="52" t="str">
        <x:v>PROGRAM INFORMATION</x:v>
      </x:c>
      <x:c r="C3" s="53"/>
      <x:c r="D3" s="53"/>
      <x:c r="E3" s="53"/>
      <x:c r="F3" s="53"/>
      <x:c r="G3" s="53"/>
      <x:c r="H3" s="54"/>
      <x:c r="I3" s="50"/>
    </x:row>
    <x:row r="4">
      <x:c r="B4" s="55" t="str">
        <x:v>Customer:</x:v>
      </x:c>
      <x:c r="C4" s="56" t="str">
        <x:v>Demonstration Automotive Customer</x:v>
      </x:c>
      <x:c r="D4" s="56"/>
      <x:c r="E4" s="55" t="str">
        <x:v>ARC P/N:</x:v>
      </x:c>
      <x:c r="F4" s="56" t="str">
        <x:v>ARC-DEMO-870</x:v>
      </x:c>
      <x:c r="G4" s="56"/>
      <x:c r="H4" s="56"/>
      <x:c r="I4" s="50"/>
    </x:row>
    <x:row r="5">
      <x:c r="B5" s="55" t="str">
        <x:v>Customer P/N:</x:v>
      </x:c>
      <x:c r="C5" s="56" t="str">
        <x:v>CUST-0426</x:v>
      </x:c>
      <x:c r="D5" s="56"/>
      <x:c r="E5" s="55" t="str">
        <x:v>ARC Tool Number:</x:v>
      </x:c>
      <x:c r="F5" s="56" t="str">
        <x:v>TOOL-DEMO-17</x:v>
      </x:c>
      <x:c r="G5" s="56"/>
      <x:c r="H5" s="56"/>
      <x:c r="I5" s="50"/>
    </x:row>
    <x:row r="6">
      <x:c r="B6" s="55" t="str">
        <x:v>Part Name:</x:v>
      </x:c>
      <x:c r="C6" s="56" t="str">
        <x:v>Precision Polymer Housing</x:v>
      </x:c>
      <x:c r="D6" s="56"/>
      <x:c r="E6" s="55" t="str">
        <x:v>Program Manager:</x:v>
      </x:c>
      <x:c r="F6" s="56" t="str">
        <x:v>Demo Program Manager</x:v>
      </x:c>
      <x:c r="G6" s="56"/>
      <x:c r="H6" s="56"/>
      <x:c r="I6" s="50"/>
    </x:row>
    <x:row r="7">
      <x:c r="B7" s="55" t="str">
        <x:v>BDM:</x:v>
      </x:c>
      <x:c r="C7" s="56" t="str">
        <x:v>Demo BDM</x:v>
      </x:c>
      <x:c r="D7" s="56"/>
      <x:c r="E7" s="55" t="str">
        <x:v>ENG Support:</x:v>
      </x:c>
      <x:c r="F7" s="56" t="str">
        <x:v>Demo Engineer</x:v>
      </x:c>
      <x:c r="G7" s="56"/>
      <x:c r="H7" s="56"/>
      <x:c r="I7" s="50"/>
    </x:row>
    <x:row r="8">
      <x:c r="B8" s="55" t="str">
        <x:v>CSR:</x:v>
      </x:c>
      <x:c r="C8" s="56" t="str">
        <x:v>Demo Customer Service</x:v>
      </x:c>
      <x:c r="D8" s="56"/>
      <x:c r="E8" s="55" t="str">
        <x:v>Workbook:</x:v>
      </x:c>
      <x:c r="F8" s="56" t="str">
        <x:v>P-FORM870 Demo</x:v>
      </x:c>
      <x:c r="G8" s="56"/>
      <x:c r="H8" s="56"/>
      <x:c r="I8" s="50"/>
    </x:row>
    <x:row r="9">
      <x:c r="B9" s="50"/>
      <x:c r="C9" s="50"/>
      <x:c r="D9" s="50"/>
      <x:c r="E9" s="50"/>
      <x:c r="F9" s="50"/>
      <x:c r="G9" s="50"/>
      <x:c r="H9" s="50"/>
      <x:c r="I9" s="50"/>
    </x:row>
    <x:row r="10">
      <x:c r="B10" s="57" t="str">
        <x:v>Activity</x:v>
      </x:c>
      <x:c r="C10" s="57" t="str">
        <x:v>Required evidence / action</x:v>
      </x:c>
      <x:c r="D10" s="57" t="str">
        <x:v>Owner</x:v>
      </x:c>
      <x:c r="E10" s="57" t="str">
        <x:v>Done</x:v>
      </x:c>
      <x:c r="F10" s="57" t="str">
        <x:v>Evidence reference</x:v>
      </x:c>
      <x:c r="G10" s="57" t="str">
        <x:v>Completed</x:v>
      </x:c>
      <x:c r="H10" s="57" t="str">
        <x:v>Reviewed by</x:v>
      </x:c>
      <x:c r="I10" s="57" t="str">
        <x:v>Auditor note</x:v>
      </x:c>
    </x:row>
    <x:row r="11" ht="30" customHeight="1">
      <x:c r="B11" s="58" t="str">
        <x:v>BDM / Estimator - Sign-Off</x:v>
      </x:c>
      <x:c r="C11" s="58" t="str">
        <x:v>Business Development Manager assigned</x:v>
      </x:c>
      <x:c r="D11" s="58" t="str">
        <x:v>Sales</x:v>
      </x:c>
      <x:c r="E11" s="59" t="str">
        <x:v>Yes</x:v>
      </x:c>
      <x:c r="F11" s="60" t="str">
        <x:v>G0-001 Assignment record</x:v>
      </x:c>
      <x:c r="G11" s="61" t="str">
        <x:v>2026-09-01</x:v>
      </x:c>
      <x:c r="H11" s="60" t="str">
        <x:v>Demo BDM</x:v>
      </x:c>
      <x:c r="I11" s="60" t="str"/>
    </x:row>
    <x:row r="12" ht="30" customHeight="1">
      <x:c r="B12" s="58" t="str">
        <x:v>BDM / Estimator - Sign-Off</x:v>
      </x:c>
      <x:c r="C12" s="58" t="str">
        <x:v>Customer model received</x:v>
      </x:c>
      <x:c r="D12" s="58" t="str">
        <x:v>Sales</x:v>
      </x:c>
      <x:c r="E12" s="59" t="str">
        <x:v>Yes</x:v>
      </x:c>
      <x:c r="F12" s="60" t="str">
        <x:v>G0-002 Customer model</x:v>
      </x:c>
      <x:c r="G12" s="61" t="str">
        <x:v>2026-09-01</x:v>
      </x:c>
      <x:c r="H12" s="60" t="str">
        <x:v>Demo BDM</x:v>
      </x:c>
      <x:c r="I12" s="60" t="str"/>
    </x:row>
    <x:row r="13" ht="30" customHeight="1">
      <x:c r="B13" s="58" t="str">
        <x:v>BDM / Estimator - Sign-Off</x:v>
      </x:c>
      <x:c r="C13" s="58" t="str">
        <x:v>Risk Assessment (FORM313)</x:v>
      </x:c>
      <x:c r="D13" s="58" t="str">
        <x:v>Costing</x:v>
      </x:c>
      <x:c r="E13" s="59" t="str">
        <x:v>Yes</x:v>
      </x:c>
      <x:c r="F13" s="60" t="str">
        <x:v>FORM313-DEMO-R1</x:v>
      </x:c>
      <x:c r="G13" s="61" t="str">
        <x:v>2026-09-02</x:v>
      </x:c>
      <x:c r="H13" s="60" t="str">
        <x:v>Demo Estimator</x:v>
      </x:c>
      <x:c r="I13" s="60" t="str"/>
    </x:row>
    <x:row r="14" ht="30" customHeight="1">
      <x:c r="B14" s="58" t="str">
        <x:v>BDM / Estimator - Sign-Off</x:v>
      </x:c>
      <x:c r="C14" s="58" t="str">
        <x:v>Inputs (FORM313)</x:v>
      </x:c>
      <x:c r="D14" s="58" t="str">
        <x:v>Costing</x:v>
      </x:c>
      <x:c r="E14" s="59" t="str">
        <x:v>Yes</x:v>
      </x:c>
      <x:c r="F14" s="60" t="str">
        <x:v>FORM313-DEMO-I1</x:v>
      </x:c>
      <x:c r="G14" s="61" t="str">
        <x:v>2026-09-02</x:v>
      </x:c>
      <x:c r="H14" s="60" t="str">
        <x:v>Demo Estimator</x:v>
      </x:c>
      <x:c r="I14" s="60" t="str"/>
    </x:row>
    <x:row r="15" ht="30" customHeight="1">
      <x:c r="B15" s="58" t="str">
        <x:v>BDM / Estimator - Sign-Off</x:v>
      </x:c>
      <x:c r="C15" s="58" t="str">
        <x:v>Sales Quote Worksheet (FORM322)</x:v>
      </x:c>
      <x:c r="D15" s="58" t="str">
        <x:v>Sales</x:v>
      </x:c>
      <x:c r="E15" s="59" t="str">
        <x:v>Yes</x:v>
      </x:c>
      <x:c r="F15" s="60" t="str">
        <x:v>FORM322-DEMO-01</x:v>
      </x:c>
      <x:c r="G15" s="61" t="str">
        <x:v>2026-09-03</x:v>
      </x:c>
      <x:c r="H15" s="60" t="str">
        <x:v>Demo BDM</x:v>
      </x:c>
      <x:c r="I15" s="60" t="str"/>
    </x:row>
    <x:row r="16" ht="30" customHeight="1">
      <x:c r="B16" s="58" t="str">
        <x:v>BDM / Estimator - Sign-Off</x:v>
      </x:c>
      <x:c r="C16" s="58" t="str">
        <x:v>Provide to Engineering</x:v>
      </x:c>
      <x:c r="D16" s="58" t="str">
        <x:v>Sales</x:v>
      </x:c>
      <x:c r="E16" s="59" t="str">
        <x:v>Yes</x:v>
      </x:c>
      <x:c r="F16" s="60" t="str">
        <x:v>G0-006 Transmittal</x:v>
      </x:c>
      <x:c r="G16" s="61" t="str">
        <x:v>2026-09-03</x:v>
      </x:c>
      <x:c r="H16" s="60" t="str">
        <x:v>Demo BDM</x:v>
      </x:c>
      <x:c r="I16" s="60" t="str"/>
    </x:row>
    <x:row r="17" ht="30" customHeight="1">
      <x:c r="B17" s="58" t="str">
        <x:v>Engineering - Sign-Off</x:v>
      </x:c>
      <x:c r="C17" s="58" t="str">
        <x:v>Review and Accept</x:v>
      </x:c>
      <x:c r="D17" s="58" t="str">
        <x:v>Engineering</x:v>
      </x:c>
      <x:c r="E17" s="59" t="str">
        <x:v>Yes</x:v>
      </x:c>
      <x:c r="F17" s="60" t="str">
        <x:v>G0-007 Review record</x:v>
      </x:c>
      <x:c r="G17" s="61" t="str">
        <x:v>2026-09-04</x:v>
      </x:c>
      <x:c r="H17" s="60" t="str">
        <x:v>Demo Engineer</x:v>
      </x:c>
      <x:c r="I17" s="60" t="str"/>
    </x:row>
    <x:row r="18" ht="30" customHeight="1">
      <x:c r="B18" s="58" t="str">
        <x:v>Engineering - Sign-Off</x:v>
      </x:c>
      <x:c r="C18" s="58" t="str">
        <x:v>Send Feedback to Estimator</x:v>
      </x:c>
      <x:c r="D18" s="58" t="str">
        <x:v>Engineering</x:v>
      </x:c>
      <x:c r="E18" s="59" t="str">
        <x:v>N/A</x:v>
      </x:c>
      <x:c r="F18" s="60" t="str">
        <x:v>N/A - accepted</x:v>
      </x:c>
      <x:c r="G18" s="61" t="str">
        <x:v>2026-09-04</x:v>
      </x:c>
      <x:c r="H18" s="60" t="str">
        <x:v>Demo Engineer</x:v>
      </x:c>
      <x:c r="I18" s="60" t="str">
        <x:v>No return required</x:v>
      </x:c>
    </x:row>
    <x:row r="19" ht="30" customHeight="1">
      <x:c r="B19" s="58" t="str">
        <x:v>Engineering - Sign-Off</x:v>
      </x:c>
      <x:c r="C19" s="58" t="str">
        <x:v>Workbook Creation / Assignment</x:v>
      </x:c>
      <x:c r="D19" s="58" t="str">
        <x:v>Engineering</x:v>
      </x:c>
      <x:c r="E19" s="59" t="str">
        <x:v>Yes</x:v>
      </x:c>
      <x:c r="F19" s="60" t="str">
        <x:v>P-FORM870-DEMO</x:v>
      </x:c>
      <x:c r="G19" s="61" t="str">
        <x:v>2026-09-04</x:v>
      </x:c>
      <x:c r="H19" s="60" t="str">
        <x:v>Demo Engineer</x:v>
      </x:c>
      <x:c r="I19" s="60" t="str"/>
    </x:row>
    <x:row r="20">
      <x:c r="B20" s="50"/>
      <x:c r="C20" s="50"/>
      <x:c r="D20" s="50"/>
      <x:c r="E20" s="50"/>
      <x:c r="F20" s="50"/>
      <x:c r="G20" s="50"/>
      <x:c r="H20" s="50"/>
      <x:c r="I20" s="50"/>
    </x:row>
    <x:row r="21">
      <x:c r="B21" s="62" t="str">
        <x:v>Gate Review Complete:</x:v>
      </x:c>
      <x:c r="C21" s="62"/>
      <x:c r="D21" s="62"/>
      <x:c r="E21" s="62" t="str">
        <x:f>IF(COUNTIF(E11:E19,"No")=0,"Yes","No")</x:f>
        <x:v>Yes</x:v>
      </x:c>
      <x:c r="F21" s="62" t="str">
        <x:v>Open items:</x:v>
      </x:c>
      <x:c r="G21" s="62" t="n">
        <x:f>COUNTIF(E11:E19,"No")</x:f>
        <x:v>0</x:v>
      </x:c>
      <x:c r="H21" s="62" t="str">
        <x:v>Auditor-ready when status is Yes</x:v>
      </x:c>
      <x:c r="I21" s="62"/>
    </x:row>
    <x:row r="22">
      <x:c r="B22" s="50"/>
      <x:c r="C22" s="50"/>
      <x:c r="D22" s="50"/>
      <x:c r="E22" s="50"/>
      <x:c r="F22" s="50"/>
      <x:c r="G22" s="50"/>
      <x:c r="H22" s="50"/>
      <x:c r="I22" s="50"/>
    </x:row>
    <x:row r="23">
      <x:c r="B23" s="63" t="str">
        <x:v>Data Log: Demonstration export from PromptBricks. All names and identifiers are synthetic.</x:v>
      </x:c>
      <x:c r="C23" s="64"/>
      <x:c r="D23" s="64"/>
      <x:c r="E23" s="64"/>
      <x:c r="F23" s="64"/>
      <x:c r="G23" s="64"/>
      <x:c r="H23" s="64"/>
      <x:c r="I23" s="65"/>
    </x:row>
  </x:sheetData>
  <x:mergeCells>
    <x:mergeCell ref="B1:H1"/>
    <x:mergeCell ref="B2:H2"/>
    <x:mergeCell ref="B3:H3"/>
    <x:mergeCell ref="C4:D4"/>
    <x:mergeCell ref="F4:H4"/>
    <x:mergeCell ref="C5:D5"/>
    <x:mergeCell ref="F5:H5"/>
    <x:mergeCell ref="C6:D6"/>
    <x:mergeCell ref="F6:H6"/>
    <x:mergeCell ref="C7:D7"/>
    <x:mergeCell ref="F7:H7"/>
    <x:mergeCell ref="C8:D8"/>
    <x:mergeCell ref="F8:H8"/>
    <x:mergeCell ref="B21:D21"/>
    <x:mergeCell ref="H21:I21"/>
    <x:mergeCell ref="B23:I23"/>
  </x:mergeCells>
  <x:conditionalFormatting sqref="E11:E19">
    <x:cfRule type="containsText" dxfId="0" priority="1" operator="containsText" text="No"/>
    <x:cfRule type="containsText" dxfId="1" priority="2" operator="containsText" text="Yes"/>
  </x:conditionalFormatting>
  <x:conditionalFormatting sqref="B11:B19">
    <x:cfRule type="duplicateValues" dxfId="2" priority="3"/>
  </x:conditionalFormatting>
  <x:conditionalFormatting sqref="E21:E21">
    <x:cfRule type="containsText" dxfId="3" priority="4" operator="containsText" text="No"/>
    <x:cfRule type="containsText" dxfId="4" priority="5" operator="containsText" text="Yes"/>
  </x:conditionalFormatting>
  <x:dataValidations count="1">
    <x:dataValidation type="list" sqref="E11:E19">
      <x:formula1>"Yes,No,N/A"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D9A441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.5" hidden="0" customWidth="1"/>
    <x:col min="2" max="2" width="29" hidden="0" customWidth="1"/>
    <x:col min="3" max="3" width="42" hidden="0" customWidth="1"/>
    <x:col min="4" max="4" width="20" hidden="0" customWidth="1"/>
    <x:col min="5" max="5" width="11" hidden="0" customWidth="1"/>
    <x:col min="6" max="6" width="28" hidden="0" customWidth="1"/>
    <x:col min="7" max="7" width="14" hidden="0" customWidth="1"/>
    <x:col min="8" max="8" width="21" hidden="0" customWidth="1"/>
    <x:col min="9" max="9" width="28" hidden="0" customWidth="1"/>
  </x:cols>
  <x:sheetData>
    <x:row r="1" ht="38" customHeight="1">
      <x:c r="B1" s="49" t="str">
        <x:v>Gate One - Final Feasibility</x:v>
      </x:c>
      <x:c r="C1" s="49"/>
      <x:c r="D1" s="49"/>
      <x:c r="E1" s="49"/>
      <x:c r="F1" s="49"/>
      <x:c r="G1" s="49"/>
      <x:c r="H1" s="49"/>
      <x:c r="I1" s="50"/>
    </x:row>
    <x:row r="2">
      <x:c r="B2" s="51" t="str">
        <x:v>Final feasibility and presentation of ROM quote with PO or Letter of Intent receipt.</x:v>
      </x:c>
      <x:c r="C2" s="51"/>
      <x:c r="D2" s="51"/>
      <x:c r="E2" s="51"/>
      <x:c r="F2" s="51"/>
      <x:c r="G2" s="51"/>
      <x:c r="H2" s="51"/>
      <x:c r="I2" s="50"/>
    </x:row>
    <x:row r="3">
      <x:c r="B3" s="52" t="str">
        <x:v>PROGRAM INFORMATION</x:v>
      </x:c>
      <x:c r="C3" s="53"/>
      <x:c r="D3" s="53"/>
      <x:c r="E3" s="53"/>
      <x:c r="F3" s="53"/>
      <x:c r="G3" s="53"/>
      <x:c r="H3" s="54"/>
      <x:c r="I3" s="50"/>
    </x:row>
    <x:row r="4">
      <x:c r="B4" s="55" t="str">
        <x:v>Customer:</x:v>
      </x:c>
      <x:c r="C4" s="56" t="str">
        <x:v>Demonstration Automotive Customer</x:v>
      </x:c>
      <x:c r="D4" s="56"/>
      <x:c r="E4" s="55" t="str">
        <x:v>ARC P/N:</x:v>
      </x:c>
      <x:c r="F4" s="56" t="str">
        <x:v>ARC-DEMO-870</x:v>
      </x:c>
      <x:c r="G4" s="56"/>
      <x:c r="H4" s="56"/>
      <x:c r="I4" s="50"/>
    </x:row>
    <x:row r="5">
      <x:c r="B5" s="55" t="str">
        <x:v>Customer P/N:</x:v>
      </x:c>
      <x:c r="C5" s="56" t="str">
        <x:v>CUST-0426</x:v>
      </x:c>
      <x:c r="D5" s="56"/>
      <x:c r="E5" s="55" t="str">
        <x:v>ARC Tool Number:</x:v>
      </x:c>
      <x:c r="F5" s="56" t="str">
        <x:v>TOOL-DEMO-17</x:v>
      </x:c>
      <x:c r="G5" s="56"/>
      <x:c r="H5" s="56"/>
      <x:c r="I5" s="50"/>
    </x:row>
    <x:row r="6">
      <x:c r="B6" s="55" t="str">
        <x:v>Part Name:</x:v>
      </x:c>
      <x:c r="C6" s="56" t="str">
        <x:v>Precision Polymer Housing</x:v>
      </x:c>
      <x:c r="D6" s="56"/>
      <x:c r="E6" s="55" t="str">
        <x:v>Program Manager:</x:v>
      </x:c>
      <x:c r="F6" s="56" t="str">
        <x:v>Demo Program Manager</x:v>
      </x:c>
      <x:c r="G6" s="56"/>
      <x:c r="H6" s="56"/>
      <x:c r="I6" s="50"/>
    </x:row>
    <x:row r="7">
      <x:c r="B7" s="55" t="str">
        <x:v>BDM:</x:v>
      </x:c>
      <x:c r="C7" s="56" t="str">
        <x:v>Demo BDM</x:v>
      </x:c>
      <x:c r="D7" s="56"/>
      <x:c r="E7" s="55" t="str">
        <x:v>ENG Support:</x:v>
      </x:c>
      <x:c r="F7" s="56" t="str">
        <x:v>Demo Engineer</x:v>
      </x:c>
      <x:c r="G7" s="56"/>
      <x:c r="H7" s="56"/>
      <x:c r="I7" s="50"/>
    </x:row>
    <x:row r="8">
      <x:c r="B8" s="55" t="str">
        <x:v>CSR:</x:v>
      </x:c>
      <x:c r="C8" s="56" t="str">
        <x:v>Demo Customer Service</x:v>
      </x:c>
      <x:c r="D8" s="56"/>
      <x:c r="E8" s="55" t="str">
        <x:v>Workbook:</x:v>
      </x:c>
      <x:c r="F8" s="56" t="str">
        <x:v>P-FORM870 Demo</x:v>
      </x:c>
      <x:c r="G8" s="56"/>
      <x:c r="H8" s="56"/>
      <x:c r="I8" s="50"/>
    </x:row>
    <x:row r="9">
      <x:c r="B9" s="50"/>
      <x:c r="C9" s="50"/>
      <x:c r="D9" s="50"/>
      <x:c r="E9" s="50"/>
      <x:c r="F9" s="50"/>
      <x:c r="G9" s="50"/>
      <x:c r="H9" s="50"/>
      <x:c r="I9" s="50"/>
    </x:row>
    <x:row r="10">
      <x:c r="B10" s="57" t="str">
        <x:v>Activity</x:v>
      </x:c>
      <x:c r="C10" s="57" t="str">
        <x:v>Required evidence / action</x:v>
      </x:c>
      <x:c r="D10" s="57" t="str">
        <x:v>Owner</x:v>
      </x:c>
      <x:c r="E10" s="57" t="str">
        <x:v>Done</x:v>
      </x:c>
      <x:c r="F10" s="57" t="str">
        <x:v>Evidence reference</x:v>
      </x:c>
      <x:c r="G10" s="57" t="str">
        <x:v>Completed</x:v>
      </x:c>
      <x:c r="H10" s="57" t="str">
        <x:v>Reviewed by</x:v>
      </x:c>
      <x:c r="I10" s="57" t="str">
        <x:v>Auditor note</x:v>
      </x:c>
    </x:row>
    <x:row r="11" ht="30" customHeight="1">
      <x:c r="B11" s="58" t="str">
        <x:v>ROM Tooling Quote</x:v>
      </x:c>
      <x:c r="C11" s="58" t="str">
        <x:v>BDM / Engineering submit RFQ</x:v>
      </x:c>
      <x:c r="D11" s="58" t="str">
        <x:v>Sales / Engineering</x:v>
      </x:c>
      <x:c r="E11" s="59" t="str">
        <x:v>Yes</x:v>
      </x:c>
      <x:c r="F11" s="60" t="str">
        <x:v>G1-001 RFQ package</x:v>
      </x:c>
      <x:c r="G11" s="61" t="str">
        <x:v>2026-09-05</x:v>
      </x:c>
      <x:c r="H11" s="60" t="str">
        <x:v>Demo BDM</x:v>
      </x:c>
      <x:c r="I11" s="60" t="str"/>
    </x:row>
    <x:row r="12" ht="30" customHeight="1">
      <x:c r="B12" s="58" t="str">
        <x:v>ROM Quote</x:v>
      </x:c>
      <x:c r="C12" s="58" t="str">
        <x:v>Estimator / BDM provide outputs (FORM313)</x:v>
      </x:c>
      <x:c r="D12" s="58" t="str">
        <x:v>Costing / Sales</x:v>
      </x:c>
      <x:c r="E12" s="59" t="str">
        <x:v>Yes</x:v>
      </x:c>
      <x:c r="F12" s="60" t="str">
        <x:v>FORM313-DEMO-O1</x:v>
      </x:c>
      <x:c r="G12" s="61" t="str">
        <x:v>2026-09-06</x:v>
      </x:c>
      <x:c r="H12" s="60" t="str">
        <x:v>Demo Estimator</x:v>
      </x:c>
      <x:c r="I12" s="60" t="str"/>
    </x:row>
    <x:row r="13" ht="30" customHeight="1">
      <x:c r="B13" s="58" t="str">
        <x:v>PO / Letter of Intent</x:v>
      </x:c>
      <x:c r="C13" s="58" t="str">
        <x:v>PO / Letter of Intent received</x:v>
      </x:c>
      <x:c r="D13" s="58" t="str">
        <x:v>Sales</x:v>
      </x:c>
      <x:c r="E13" s="59" t="str">
        <x:v>Yes</x:v>
      </x:c>
      <x:c r="F13" s="60" t="str">
        <x:v>LOI-DEMO-2026-17</x:v>
      </x:c>
      <x:c r="G13" s="61" t="str">
        <x:v>2026-09-07</x:v>
      </x:c>
      <x:c r="H13" s="60" t="str">
        <x:v>Demo BDM</x:v>
      </x:c>
      <x:c r="I13" s="60" t="str"/>
    </x:row>
    <x:row r="14">
      <x:c r="B14" s="50"/>
      <x:c r="C14" s="50"/>
      <x:c r="D14" s="50"/>
      <x:c r="E14" s="50"/>
      <x:c r="F14" s="50"/>
      <x:c r="G14" s="50"/>
      <x:c r="H14" s="50"/>
      <x:c r="I14" s="50"/>
    </x:row>
    <x:row r="15">
      <x:c r="B15" s="62" t="str">
        <x:v>Gate Review Complete:</x:v>
      </x:c>
      <x:c r="C15" s="62"/>
      <x:c r="D15" s="62"/>
      <x:c r="E15" s="62" t="str">
        <x:f>IF(COUNTIF(E11:E13,"No")=0,"Yes","No")</x:f>
        <x:v>Yes</x:v>
      </x:c>
      <x:c r="F15" s="62" t="str">
        <x:v>Open items:</x:v>
      </x:c>
      <x:c r="G15" s="62" t="n">
        <x:f>COUNTIF(E11:E13,"No")</x:f>
        <x:v>0</x:v>
      </x:c>
      <x:c r="H15" s="62" t="str">
        <x:v>Auditor-ready when status is Yes</x:v>
      </x:c>
      <x:c r="I15" s="62"/>
    </x:row>
    <x:row r="16">
      <x:c r="B16" s="50"/>
      <x:c r="C16" s="50"/>
      <x:c r="D16" s="50"/>
      <x:c r="E16" s="50"/>
      <x:c r="F16" s="50"/>
      <x:c r="G16" s="50"/>
      <x:c r="H16" s="50"/>
      <x:c r="I16" s="50"/>
    </x:row>
    <x:row r="17">
      <x:c r="B17" s="63" t="str">
        <x:v>Data Log: Demonstration export from PromptBricks. All names and identifiers are synthetic.</x:v>
      </x:c>
      <x:c r="C17" s="64"/>
      <x:c r="D17" s="64"/>
      <x:c r="E17" s="64"/>
      <x:c r="F17" s="64"/>
      <x:c r="G17" s="64"/>
      <x:c r="H17" s="64"/>
      <x:c r="I17" s="65"/>
    </x:row>
  </x:sheetData>
  <x:mergeCells>
    <x:mergeCell ref="B1:H1"/>
    <x:mergeCell ref="B2:H2"/>
    <x:mergeCell ref="B3:H3"/>
    <x:mergeCell ref="C4:D4"/>
    <x:mergeCell ref="F4:H4"/>
    <x:mergeCell ref="C5:D5"/>
    <x:mergeCell ref="F5:H5"/>
    <x:mergeCell ref="C6:D6"/>
    <x:mergeCell ref="F6:H6"/>
    <x:mergeCell ref="C7:D7"/>
    <x:mergeCell ref="F7:H7"/>
    <x:mergeCell ref="C8:D8"/>
    <x:mergeCell ref="F8:H8"/>
    <x:mergeCell ref="B15:D15"/>
    <x:mergeCell ref="H15:I15"/>
    <x:mergeCell ref="B17:I17"/>
  </x:mergeCells>
  <x:conditionalFormatting sqref="E11:E13">
    <x:cfRule type="containsText" dxfId="5" priority="1" operator="containsText" text="No"/>
    <x:cfRule type="containsText" dxfId="6" priority="2" operator="containsText" text="Yes"/>
  </x:conditionalFormatting>
  <x:conditionalFormatting sqref="B11:B13">
    <x:cfRule type="duplicateValues" dxfId="7" priority="3"/>
  </x:conditionalFormatting>
  <x:conditionalFormatting sqref="E15:E15">
    <x:cfRule type="containsText" dxfId="8" priority="4" operator="containsText" text="No"/>
    <x:cfRule type="containsText" dxfId="9" priority="5" operator="containsText" text="Yes"/>
  </x:conditionalFormatting>
  <x:dataValidations count="1">
    <x:dataValidation type="list" sqref="E11:E13">
      <x:formula1>"Yes,No,N/A"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F6B6F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.5" hidden="0" customWidth="1"/>
    <x:col min="2" max="2" width="29" hidden="0" customWidth="1"/>
    <x:col min="3" max="3" width="42" hidden="0" customWidth="1"/>
    <x:col min="4" max="4" width="20" hidden="0" customWidth="1"/>
    <x:col min="5" max="5" width="11" hidden="0" customWidth="1"/>
    <x:col min="6" max="6" width="28" hidden="0" customWidth="1"/>
    <x:col min="7" max="7" width="14" hidden="0" customWidth="1"/>
    <x:col min="8" max="8" width="21" hidden="0" customWidth="1"/>
    <x:col min="9" max="9" width="28" hidden="0" customWidth="1"/>
  </x:cols>
  <x:sheetData>
    <x:row r="1" ht="38" customHeight="1">
      <x:c r="B1" s="49" t="str">
        <x:v>Gate Two - Contract Review</x:v>
      </x:c>
      <x:c r="C1" s="49"/>
      <x:c r="D1" s="49"/>
      <x:c r="E1" s="49"/>
      <x:c r="F1" s="49"/>
      <x:c r="G1" s="49"/>
      <x:c r="H1" s="49"/>
      <x:c r="I1" s="50"/>
    </x:row>
    <x:row r="2">
      <x:c r="B2" s="51" t="str">
        <x:v>Program and PO formally accepted with all internal and external requirements identified.</x:v>
      </x:c>
      <x:c r="C2" s="51"/>
      <x:c r="D2" s="51"/>
      <x:c r="E2" s="51"/>
      <x:c r="F2" s="51"/>
      <x:c r="G2" s="51"/>
      <x:c r="H2" s="51"/>
      <x:c r="I2" s="50"/>
    </x:row>
    <x:row r="3">
      <x:c r="B3" s="52" t="str">
        <x:v>PROGRAM INFORMATION</x:v>
      </x:c>
      <x:c r="C3" s="53"/>
      <x:c r="D3" s="53"/>
      <x:c r="E3" s="53"/>
      <x:c r="F3" s="53"/>
      <x:c r="G3" s="53"/>
      <x:c r="H3" s="54"/>
      <x:c r="I3" s="50"/>
    </x:row>
    <x:row r="4">
      <x:c r="B4" s="55" t="str">
        <x:v>Customer:</x:v>
      </x:c>
      <x:c r="C4" s="56" t="str">
        <x:v>Demonstration Automotive Customer</x:v>
      </x:c>
      <x:c r="D4" s="56"/>
      <x:c r="E4" s="55" t="str">
        <x:v>ARC P/N:</x:v>
      </x:c>
      <x:c r="F4" s="56" t="str">
        <x:v>ARC-DEMO-870</x:v>
      </x:c>
      <x:c r="G4" s="56"/>
      <x:c r="H4" s="56"/>
      <x:c r="I4" s="50"/>
    </x:row>
    <x:row r="5">
      <x:c r="B5" s="55" t="str">
        <x:v>Customer P/N:</x:v>
      </x:c>
      <x:c r="C5" s="56" t="str">
        <x:v>CUST-0426</x:v>
      </x:c>
      <x:c r="D5" s="56"/>
      <x:c r="E5" s="55" t="str">
        <x:v>ARC Tool Number:</x:v>
      </x:c>
      <x:c r="F5" s="56" t="str">
        <x:v>TOOL-DEMO-17</x:v>
      </x:c>
      <x:c r="G5" s="56"/>
      <x:c r="H5" s="56"/>
      <x:c r="I5" s="50"/>
    </x:row>
    <x:row r="6">
      <x:c r="B6" s="55" t="str">
        <x:v>Part Name:</x:v>
      </x:c>
      <x:c r="C6" s="56" t="str">
        <x:v>Precision Polymer Housing</x:v>
      </x:c>
      <x:c r="D6" s="56"/>
      <x:c r="E6" s="55" t="str">
        <x:v>Program Manager:</x:v>
      </x:c>
      <x:c r="F6" s="56" t="str">
        <x:v>Demo Program Manager</x:v>
      </x:c>
      <x:c r="G6" s="56"/>
      <x:c r="H6" s="56"/>
      <x:c r="I6" s="50"/>
    </x:row>
    <x:row r="7">
      <x:c r="B7" s="55" t="str">
        <x:v>BDM:</x:v>
      </x:c>
      <x:c r="C7" s="56" t="str">
        <x:v>Demo BDM</x:v>
      </x:c>
      <x:c r="D7" s="56"/>
      <x:c r="E7" s="55" t="str">
        <x:v>ENG Support:</x:v>
      </x:c>
      <x:c r="F7" s="56" t="str">
        <x:v>Demo Engineer</x:v>
      </x:c>
      <x:c r="G7" s="56"/>
      <x:c r="H7" s="56"/>
      <x:c r="I7" s="50"/>
    </x:row>
    <x:row r="8">
      <x:c r="B8" s="55" t="str">
        <x:v>CSR:</x:v>
      </x:c>
      <x:c r="C8" s="56" t="str">
        <x:v>Demo Customer Service</x:v>
      </x:c>
      <x:c r="D8" s="56"/>
      <x:c r="E8" s="55" t="str">
        <x:v>Workbook:</x:v>
      </x:c>
      <x:c r="F8" s="56" t="str">
        <x:v>P-FORM870 Demo</x:v>
      </x:c>
      <x:c r="G8" s="56"/>
      <x:c r="H8" s="56"/>
      <x:c r="I8" s="50"/>
    </x:row>
    <x:row r="9">
      <x:c r="B9" s="50"/>
      <x:c r="C9" s="50"/>
      <x:c r="D9" s="50"/>
      <x:c r="E9" s="50"/>
      <x:c r="F9" s="50"/>
      <x:c r="G9" s="50"/>
      <x:c r="H9" s="50"/>
      <x:c r="I9" s="50"/>
    </x:row>
    <x:row r="10">
      <x:c r="B10" s="57" t="str">
        <x:v>Activity</x:v>
      </x:c>
      <x:c r="C10" s="57" t="str">
        <x:v>Required evidence / action</x:v>
      </x:c>
      <x:c r="D10" s="57" t="str">
        <x:v>Owner</x:v>
      </x:c>
      <x:c r="E10" s="57" t="str">
        <x:v>Done</x:v>
      </x:c>
      <x:c r="F10" s="57" t="str">
        <x:v>Evidence reference</x:v>
      </x:c>
      <x:c r="G10" s="57" t="str">
        <x:v>Completed</x:v>
      </x:c>
      <x:c r="H10" s="57" t="str">
        <x:v>Reviewed by</x:v>
      </x:c>
      <x:c r="I10" s="57" t="str">
        <x:v>Auditor note</x:v>
      </x:c>
    </x:row>
    <x:row r="11" ht="30" customHeight="1">
      <x:c r="B11" s="58" t="str">
        <x:v>Engineering Assignment</x:v>
      </x:c>
      <x:c r="C11" s="58" t="str">
        <x:v>Redbook initiation / distribution</x:v>
      </x:c>
      <x:c r="D11" s="58" t="str">
        <x:v>Engineering</x:v>
      </x:c>
      <x:c r="E11" s="59" t="str">
        <x:v>Yes</x:v>
      </x:c>
      <x:c r="F11" s="60" t="str">
        <x:v>G2-001 Distribution log</x:v>
      </x:c>
      <x:c r="G11" s="61" t="str">
        <x:v>2026-09-08</x:v>
      </x:c>
      <x:c r="H11" s="60" t="str">
        <x:v>Demo Engineer</x:v>
      </x:c>
      <x:c r="I11" s="60" t="str"/>
    </x:row>
    <x:row r="12" ht="30" customHeight="1">
      <x:c r="B12" s="58" t="str">
        <x:v>Engineering Assignment</x:v>
      </x:c>
      <x:c r="C12" s="58" t="str">
        <x:v>Workbook creation (P-FORM870)</x:v>
      </x:c>
      <x:c r="D12" s="58" t="str">
        <x:v>Engineering</x:v>
      </x:c>
      <x:c r="E12" s="59" t="str">
        <x:v>Yes</x:v>
      </x:c>
      <x:c r="F12" s="60" t="str">
        <x:v>P-FORM870-DEMO</x:v>
      </x:c>
      <x:c r="G12" s="61" t="str">
        <x:v>2026-09-08</x:v>
      </x:c>
      <x:c r="H12" s="60" t="str">
        <x:v>Demo Engineer</x:v>
      </x:c>
      <x:c r="I12" s="60" t="str"/>
    </x:row>
    <x:row r="13" ht="30" customHeight="1">
      <x:c r="B13" s="58" t="str">
        <x:v>Acknowledgement of PO Receipt</x:v>
      </x:c>
      <x:c r="C13" s="58" t="str">
        <x:v>Customer Service sent acknowledgement</x:v>
      </x:c>
      <x:c r="D13" s="58" t="str">
        <x:v>Customer Service</x:v>
      </x:c>
      <x:c r="E13" s="59" t="str">
        <x:v>Yes</x:v>
      </x:c>
      <x:c r="F13" s="60" t="str">
        <x:v>G2-003 Email record</x:v>
      </x:c>
      <x:c r="G13" s="61" t="str">
        <x:v>2026-09-08</x:v>
      </x:c>
      <x:c r="H13" s="60" t="str">
        <x:v>Demo CSR</x:v>
      </x:c>
      <x:c r="I13" s="60" t="str"/>
    </x:row>
    <x:row r="14" ht="30" customHeight="1">
      <x:c r="B14" s="58" t="str">
        <x:v>ITR (FORM743)</x:v>
      </x:c>
      <x:c r="C14" s="58" t="str">
        <x:v>ITR meeting held</x:v>
      </x:c>
      <x:c r="D14" s="58" t="str">
        <x:v>Program Management</x:v>
      </x:c>
      <x:c r="E14" s="59" t="str">
        <x:v>Yes</x:v>
      </x:c>
      <x:c r="F14" s="60" t="str">
        <x:v>FORM743-DEMO-01</x:v>
      </x:c>
      <x:c r="G14" s="61" t="str">
        <x:v>2026-09-09</x:v>
      </x:c>
      <x:c r="H14" s="60" t="str">
        <x:v>Demo Program Manager</x:v>
      </x:c>
      <x:c r="I14" s="60" t="str"/>
    </x:row>
    <x:row r="15" ht="30" customHeight="1">
      <x:c r="B15" s="58" t="str">
        <x:v>ITR (FORM743)</x:v>
      </x:c>
      <x:c r="C15" s="58" t="str">
        <x:v>Project planner draft</x:v>
      </x:c>
      <x:c r="D15" s="58" t="str">
        <x:v>Program Management</x:v>
      </x:c>
      <x:c r="E15" s="59" t="str">
        <x:v>Yes</x:v>
      </x:c>
      <x:c r="F15" s="60" t="str">
        <x:v>G2-005 Planner v0.1</x:v>
      </x:c>
      <x:c r="G15" s="61" t="str">
        <x:v>2026-09-09</x:v>
      </x:c>
      <x:c r="H15" s="60" t="str">
        <x:v>Demo Program Manager</x:v>
      </x:c>
      <x:c r="I15" s="60" t="str"/>
    </x:row>
    <x:row r="16" ht="30" customHeight="1">
      <x:c r="B16" s="58" t="str">
        <x:v>Requirements Review (FORM367)</x:v>
      </x:c>
      <x:c r="C16" s="58" t="str">
        <x:v>Requirements Review meeting held</x:v>
      </x:c>
      <x:c r="D16" s="58" t="str">
        <x:v>Engineering</x:v>
      </x:c>
      <x:c r="E16" s="59" t="str">
        <x:v>Yes</x:v>
      </x:c>
      <x:c r="F16" s="60" t="str">
        <x:v>FORM367-DEMO-01</x:v>
      </x:c>
      <x:c r="G16" s="61" t="str">
        <x:v>2026-09-10</x:v>
      </x:c>
      <x:c r="H16" s="60" t="str">
        <x:v>Demo Engineer</x:v>
      </x:c>
      <x:c r="I16" s="60" t="str"/>
    </x:row>
    <x:row r="17" ht="30" customHeight="1">
      <x:c r="B17" s="58" t="str">
        <x:v>Requirements Review (FORM367)</x:v>
      </x:c>
      <x:c r="C17" s="58" t="str">
        <x:v>Customer acceptance / read receipt obtained</x:v>
      </x:c>
      <x:c r="D17" s="58" t="str">
        <x:v>Sales</x:v>
      </x:c>
      <x:c r="E17" s="59" t="str">
        <x:v>No</x:v>
      </x:c>
      <x:c r="F17" s="60" t="str"/>
      <x:c r="G17" s="61"/>
      <x:c r="H17" s="60" t="str">
        <x:v>Demo BDM</x:v>
      </x:c>
      <x:c r="I17" s="60" t="str">
        <x:v>Open evidence item</x:v>
      </x:c>
    </x:row>
    <x:row r="18" ht="30" customHeight="1">
      <x:c r="B18" s="58" t="str">
        <x:v>Requirements Review (FORM367)</x:v>
      </x:c>
      <x:c r="C18" s="58" t="str">
        <x:v>IQ / OQ / PQ protocols drafted / discussed</x:v>
      </x:c>
      <x:c r="D18" s="58" t="str">
        <x:v>Quality</x:v>
      </x:c>
      <x:c r="E18" s="59" t="str">
        <x:v>No</x:v>
      </x:c>
      <x:c r="F18" s="60" t="str">
        <x:v>Draft pending</x:v>
      </x:c>
      <x:c r="G18" s="61"/>
      <x:c r="H18" s="60" t="str">
        <x:v>Demo Quality</x:v>
      </x:c>
      <x:c r="I18" s="60" t="str">
        <x:v>Open evidence item</x:v>
      </x:c>
    </x:row>
    <x:row r="19" ht="30" customHeight="1">
      <x:c r="B19" s="58" t="str">
        <x:v>Price Adjustments</x:v>
      </x:c>
      <x:c r="C19" s="58" t="str">
        <x:v>Updated tooling quote</x:v>
      </x:c>
      <x:c r="D19" s="58" t="str">
        <x:v>Costing</x:v>
      </x:c>
      <x:c r="E19" s="59" t="str">
        <x:v>Yes</x:v>
      </x:c>
      <x:c r="F19" s="60" t="str">
        <x:v>G2-009 Tooling quote R2</x:v>
      </x:c>
      <x:c r="G19" s="61" t="str">
        <x:v>2026-09-11</x:v>
      </x:c>
      <x:c r="H19" s="60" t="str">
        <x:v>Demo Estimator</x:v>
      </x:c>
      <x:c r="I19" s="60" t="str"/>
    </x:row>
    <x:row r="20" ht="30" customHeight="1">
      <x:c r="B20" s="58" t="str">
        <x:v>Price Adjustments</x:v>
      </x:c>
      <x:c r="C20" s="58" t="str">
        <x:v>Updated ROM quote</x:v>
      </x:c>
      <x:c r="D20" s="58" t="str">
        <x:v>Costing</x:v>
      </x:c>
      <x:c r="E20" s="59" t="str">
        <x:v>Yes</x:v>
      </x:c>
      <x:c r="F20" s="60" t="str">
        <x:v>G2-010 ROM quote R2</x:v>
      </x:c>
      <x:c r="G20" s="61" t="str">
        <x:v>2026-09-11</x:v>
      </x:c>
      <x:c r="H20" s="60" t="str">
        <x:v>Demo Estimator</x:v>
      </x:c>
      <x:c r="I20" s="60" t="str"/>
    </x:row>
    <x:row r="21" ht="30" customHeight="1">
      <x:c r="B21" s="58" t="str">
        <x:v>Price Adjustments</x:v>
      </x:c>
      <x:c r="C21" s="58" t="str">
        <x:v>Updated PO / Letter of Intent</x:v>
      </x:c>
      <x:c r="D21" s="58" t="str">
        <x:v>Sales</x:v>
      </x:c>
      <x:c r="E21" s="59" t="str">
        <x:v>Yes</x:v>
      </x:c>
      <x:c r="F21" s="60" t="str">
        <x:v>LOI-DEMO-2026-17-R1</x:v>
      </x:c>
      <x:c r="G21" s="61" t="str">
        <x:v>2026-09-11</x:v>
      </x:c>
      <x:c r="H21" s="60" t="str">
        <x:v>Demo BDM</x:v>
      </x:c>
      <x:c r="I21" s="60" t="str"/>
    </x:row>
    <x:row r="22" ht="30" customHeight="1">
      <x:c r="B22" s="58" t="str">
        <x:v>Tooling Review</x:v>
      </x:c>
      <x:c r="C22" s="58" t="str">
        <x:v>PO coverage for tooling cost confirmed</x:v>
      </x:c>
      <x:c r="D22" s="58" t="str">
        <x:v>Program Management</x:v>
      </x:c>
      <x:c r="E22" s="59" t="str">
        <x:v>Yes</x:v>
      </x:c>
      <x:c r="F22" s="60" t="str">
        <x:v>G2-012 Coverage check</x:v>
      </x:c>
      <x:c r="G22" s="61" t="str">
        <x:v>2026-09-12</x:v>
      </x:c>
      <x:c r="H22" s="60" t="str">
        <x:v>Demo Program Manager</x:v>
      </x:c>
      <x:c r="I22" s="60" t="str"/>
    </x:row>
    <x:row r="23" ht="30" customHeight="1">
      <x:c r="B23" s="58" t="str">
        <x:v>Tooling Review</x:v>
      </x:c>
      <x:c r="C23" s="58" t="str">
        <x:v>Tool vendor selected</x:v>
      </x:c>
      <x:c r="D23" s="58" t="str">
        <x:v>Engineering</x:v>
      </x:c>
      <x:c r="E23" s="59" t="str">
        <x:v>Yes</x:v>
      </x:c>
      <x:c r="F23" s="60" t="str">
        <x:v>G2-013 Vendor decision</x:v>
      </x:c>
      <x:c r="G23" s="61" t="str">
        <x:v>2026-09-12</x:v>
      </x:c>
      <x:c r="H23" s="60" t="str">
        <x:v>Demo Engineer</x:v>
      </x:c>
      <x:c r="I23" s="60" t="str"/>
    </x:row>
    <x:row r="24" ht="30" customHeight="1">
      <x:c r="B24" s="58" t="str">
        <x:v>Part Setup</x:v>
      </x:c>
      <x:c r="C24" s="58" t="str">
        <x:v>Electronic database entry</x:v>
      </x:c>
      <x:c r="D24" s="58" t="str">
        <x:v>Engineering</x:v>
      </x:c>
      <x:c r="E24" s="59" t="str">
        <x:v>Yes</x:v>
      </x:c>
      <x:c r="F24" s="60" t="str">
        <x:v>G2-014 ERP record</x:v>
      </x:c>
      <x:c r="G24" s="61" t="str">
        <x:v>2026-09-12</x:v>
      </x:c>
      <x:c r="H24" s="60" t="str">
        <x:v>Demo Engineer</x:v>
      </x:c>
      <x:c r="I24" s="60" t="str"/>
    </x:row>
    <x:row r="25" ht="30" customHeight="1">
      <x:c r="B25" s="58" t="str">
        <x:v>Part Setup</x:v>
      </x:c>
      <x:c r="C25" s="58" t="str">
        <x:v>Greenweight file / project number request</x:v>
      </x:c>
      <x:c r="D25" s="58" t="str">
        <x:v>Engineering</x:v>
      </x:c>
      <x:c r="E25" s="59" t="str">
        <x:v>Yes</x:v>
      </x:c>
      <x:c r="F25" s="60" t="str">
        <x:v>G2-015 Project request</x:v>
      </x:c>
      <x:c r="G25" s="61" t="str">
        <x:v>2026-09-12</x:v>
      </x:c>
      <x:c r="H25" s="60" t="str">
        <x:v>Demo Engineer</x:v>
      </x:c>
      <x:c r="I25" s="60" t="str"/>
    </x:row>
    <x:row r="26" ht="30" customHeight="1">
      <x:c r="B26" s="58" t="str">
        <x:v>Final Model Receipt</x:v>
      </x:c>
      <x:c r="C26" s="58" t="str">
        <x:v>Final model received</x:v>
      </x:c>
      <x:c r="D26" s="58" t="str">
        <x:v>Engineering</x:v>
      </x:c>
      <x:c r="E26" s="59" t="str">
        <x:v>Yes</x:v>
      </x:c>
      <x:c r="F26" s="60" t="str">
        <x:v>G2-016 Final model</x:v>
      </x:c>
      <x:c r="G26" s="61" t="str">
        <x:v>2026-09-13</x:v>
      </x:c>
      <x:c r="H26" s="60" t="str">
        <x:v>Demo Engineer</x:v>
      </x:c>
      <x:c r="I26" s="60" t="str"/>
    </x:row>
    <x:row r="27" ht="30" customHeight="1">
      <x:c r="B27" s="58" t="str">
        <x:v>Business Review (FORM304)</x:v>
      </x:c>
      <x:c r="C27" s="58" t="str">
        <x:v>Business Review held</x:v>
      </x:c>
      <x:c r="D27" s="58" t="str">
        <x:v>Management</x:v>
      </x:c>
      <x:c r="E27" s="59" t="str">
        <x:v>Yes</x:v>
      </x:c>
      <x:c r="F27" s="60" t="str">
        <x:v>FORM304-DEMO-01</x:v>
      </x:c>
      <x:c r="G27" s="61" t="str">
        <x:v>2026-09-13</x:v>
      </x:c>
      <x:c r="H27" s="60" t="str">
        <x:v>Demo Program Manager</x:v>
      </x:c>
      <x:c r="I27" s="60" t="str"/>
    </x:row>
    <x:row r="28" ht="30" customHeight="1">
      <x:c r="B28" s="58" t="str">
        <x:v>Business Review (FORM304)</x:v>
      </x:c>
      <x:c r="C28" s="58" t="str">
        <x:v>Business Review sign-off</x:v>
      </x:c>
      <x:c r="D28" s="58" t="str">
        <x:v>Management</x:v>
      </x:c>
      <x:c r="E28" s="59" t="str">
        <x:v>Yes</x:v>
      </x:c>
      <x:c r="F28" s="60" t="str">
        <x:v>FORM304-DEMO-S1</x:v>
      </x:c>
      <x:c r="G28" s="61" t="str">
        <x:v>2026-09-13</x:v>
      </x:c>
      <x:c r="H28" s="60" t="str">
        <x:v>Demo Program Manager</x:v>
      </x:c>
      <x:c r="I28" s="60" t="str"/>
    </x:row>
    <x:row r="29" ht="30" customHeight="1">
      <x:c r="B29" s="58" t="str">
        <x:v>Sales Order Acknowledgement</x:v>
      </x:c>
      <x:c r="C29" s="58" t="str">
        <x:v>Customer Service sent acknowledgement</x:v>
      </x:c>
      <x:c r="D29" s="58" t="str">
        <x:v>Customer Service</x:v>
      </x:c>
      <x:c r="E29" s="59" t="str">
        <x:v>Yes</x:v>
      </x:c>
      <x:c r="F29" s="60" t="str">
        <x:v>G2-019 Email record</x:v>
      </x:c>
      <x:c r="G29" s="61" t="str">
        <x:v>2026-09-13</x:v>
      </x:c>
      <x:c r="H29" s="60" t="str">
        <x:v>Demo CSR</x:v>
      </x:c>
      <x:c r="I29" s="60" t="str"/>
    </x:row>
    <x:row r="30">
      <x:c r="B30" s="50"/>
      <x:c r="C30" s="50"/>
      <x:c r="D30" s="50"/>
      <x:c r="E30" s="50"/>
      <x:c r="F30" s="50"/>
      <x:c r="G30" s="50"/>
      <x:c r="H30" s="50"/>
      <x:c r="I30" s="50"/>
    </x:row>
    <x:row r="31">
      <x:c r="B31" s="62" t="str">
        <x:v>Gate Review Complete:</x:v>
      </x:c>
      <x:c r="C31" s="62"/>
      <x:c r="D31" s="62"/>
      <x:c r="E31" s="62" t="str">
        <x:f>IF(COUNTIF(E11:E29,"No")=0,"Yes","No")</x:f>
        <x:v>No</x:v>
      </x:c>
      <x:c r="F31" s="62" t="str">
        <x:v>Open items:</x:v>
      </x:c>
      <x:c r="G31" s="62" t="n">
        <x:f>COUNTIF(E11:E29,"No")</x:f>
        <x:v>2</x:v>
      </x:c>
      <x:c r="H31" s="62" t="str">
        <x:v>Auditor-ready when status is Yes</x:v>
      </x:c>
      <x:c r="I31" s="62"/>
    </x:row>
    <x:row r="32">
      <x:c r="B32" s="50"/>
      <x:c r="C32" s="50"/>
      <x:c r="D32" s="50"/>
      <x:c r="E32" s="50"/>
      <x:c r="F32" s="50"/>
      <x:c r="G32" s="50"/>
      <x:c r="H32" s="50"/>
      <x:c r="I32" s="50"/>
    </x:row>
    <x:row r="33">
      <x:c r="B33" s="63" t="str">
        <x:v>Data Log: Demonstration export from PromptBricks. All names and identifiers are synthetic.</x:v>
      </x:c>
      <x:c r="C33" s="64"/>
      <x:c r="D33" s="64"/>
      <x:c r="E33" s="64"/>
      <x:c r="F33" s="64"/>
      <x:c r="G33" s="64"/>
      <x:c r="H33" s="64"/>
      <x:c r="I33" s="65"/>
    </x:row>
  </x:sheetData>
  <x:mergeCells>
    <x:mergeCell ref="B1:H1"/>
    <x:mergeCell ref="B2:H2"/>
    <x:mergeCell ref="B3:H3"/>
    <x:mergeCell ref="C4:D4"/>
    <x:mergeCell ref="F4:H4"/>
    <x:mergeCell ref="C5:D5"/>
    <x:mergeCell ref="F5:H5"/>
    <x:mergeCell ref="C6:D6"/>
    <x:mergeCell ref="F6:H6"/>
    <x:mergeCell ref="C7:D7"/>
    <x:mergeCell ref="F7:H7"/>
    <x:mergeCell ref="C8:D8"/>
    <x:mergeCell ref="F8:H8"/>
    <x:mergeCell ref="B31:D31"/>
    <x:mergeCell ref="H31:I31"/>
    <x:mergeCell ref="B33:I33"/>
  </x:mergeCells>
  <x:conditionalFormatting sqref="E11:E29">
    <x:cfRule type="containsText" dxfId="10" priority="1" operator="containsText" text="No"/>
    <x:cfRule type="containsText" dxfId="11" priority="2" operator="containsText" text="Yes"/>
  </x:conditionalFormatting>
  <x:conditionalFormatting sqref="B11:B29">
    <x:cfRule type="duplicateValues" dxfId="12" priority="3"/>
  </x:conditionalFormatting>
  <x:conditionalFormatting sqref="E31:E31">
    <x:cfRule type="containsText" dxfId="13" priority="4" operator="containsText" text="No"/>
    <x:cfRule type="containsText" dxfId="14" priority="5" operator="containsText" text="Yes"/>
  </x:conditionalFormatting>
  <x:dataValidations count="1">
    <x:dataValidation type="list" sqref="E11:E29">
      <x:formula1>"Yes,No,N/A"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2F6B6F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.5" hidden="0" customWidth="1"/>
    <x:col min="2" max="2" width="29" hidden="0" customWidth="1"/>
    <x:col min="3" max="3" width="42" hidden="0" customWidth="1"/>
    <x:col min="4" max="4" width="20" hidden="0" customWidth="1"/>
    <x:col min="5" max="5" width="11" hidden="0" customWidth="1"/>
    <x:col min="6" max="6" width="28" hidden="0" customWidth="1"/>
    <x:col min="7" max="7" width="14" hidden="0" customWidth="1"/>
    <x:col min="8" max="8" width="21" hidden="0" customWidth="1"/>
    <x:col min="9" max="9" width="28" hidden="0" customWidth="1"/>
  </x:cols>
  <x:sheetData>
    <x:row r="1" ht="38" customHeight="1">
      <x:c r="B1" s="49" t="str">
        <x:v>Gate Three - Program Development</x:v>
      </x:c>
      <x:c r="C1" s="49"/>
      <x:c r="D1" s="49"/>
      <x:c r="E1" s="49"/>
      <x:c r="F1" s="49"/>
      <x:c r="G1" s="49"/>
      <x:c r="H1" s="49"/>
      <x:c r="I1" s="50"/>
    </x:row>
    <x:row r="2">
      <x:c r="B2" s="51" t="str">
        <x:v>Project formally kicked off and development of new program items underway.</x:v>
      </x:c>
      <x:c r="C2" s="51"/>
      <x:c r="D2" s="51"/>
      <x:c r="E2" s="51"/>
      <x:c r="F2" s="51"/>
      <x:c r="G2" s="51"/>
      <x:c r="H2" s="51"/>
      <x:c r="I2" s="50"/>
    </x:row>
    <x:row r="3">
      <x:c r="B3" s="52" t="str">
        <x:v>PROGRAM INFORMATION</x:v>
      </x:c>
      <x:c r="C3" s="53"/>
      <x:c r="D3" s="53"/>
      <x:c r="E3" s="53"/>
      <x:c r="F3" s="53"/>
      <x:c r="G3" s="53"/>
      <x:c r="H3" s="54"/>
      <x:c r="I3" s="50"/>
    </x:row>
    <x:row r="4">
      <x:c r="B4" s="55" t="str">
        <x:v>Customer:</x:v>
      </x:c>
      <x:c r="C4" s="56" t="str">
        <x:v>Demonstration Automotive Customer</x:v>
      </x:c>
      <x:c r="D4" s="56"/>
      <x:c r="E4" s="55" t="str">
        <x:v>ARC P/N:</x:v>
      </x:c>
      <x:c r="F4" s="56" t="str">
        <x:v>ARC-DEMO-870</x:v>
      </x:c>
      <x:c r="G4" s="56"/>
      <x:c r="H4" s="56"/>
      <x:c r="I4" s="50"/>
    </x:row>
    <x:row r="5">
      <x:c r="B5" s="55" t="str">
        <x:v>Customer P/N:</x:v>
      </x:c>
      <x:c r="C5" s="56" t="str">
        <x:v>CUST-0426</x:v>
      </x:c>
      <x:c r="D5" s="56"/>
      <x:c r="E5" s="55" t="str">
        <x:v>ARC Tool Number:</x:v>
      </x:c>
      <x:c r="F5" s="56" t="str">
        <x:v>TOOL-DEMO-17</x:v>
      </x:c>
      <x:c r="G5" s="56"/>
      <x:c r="H5" s="56"/>
      <x:c r="I5" s="50"/>
    </x:row>
    <x:row r="6">
      <x:c r="B6" s="55" t="str">
        <x:v>Part Name:</x:v>
      </x:c>
      <x:c r="C6" s="56" t="str">
        <x:v>Precision Polymer Housing</x:v>
      </x:c>
      <x:c r="D6" s="56"/>
      <x:c r="E6" s="55" t="str">
        <x:v>Program Manager:</x:v>
      </x:c>
      <x:c r="F6" s="56" t="str">
        <x:v>Demo Program Manager</x:v>
      </x:c>
      <x:c r="G6" s="56"/>
      <x:c r="H6" s="56"/>
      <x:c r="I6" s="50"/>
    </x:row>
    <x:row r="7">
      <x:c r="B7" s="55" t="str">
        <x:v>BDM:</x:v>
      </x:c>
      <x:c r="C7" s="56" t="str">
        <x:v>Demo BDM</x:v>
      </x:c>
      <x:c r="D7" s="56"/>
      <x:c r="E7" s="55" t="str">
        <x:v>ENG Support:</x:v>
      </x:c>
      <x:c r="F7" s="56" t="str">
        <x:v>Demo Engineer</x:v>
      </x:c>
      <x:c r="G7" s="56"/>
      <x:c r="H7" s="56"/>
      <x:c r="I7" s="50"/>
    </x:row>
    <x:row r="8">
      <x:c r="B8" s="55" t="str">
        <x:v>CSR:</x:v>
      </x:c>
      <x:c r="C8" s="56" t="str">
        <x:v>Demo Customer Service</x:v>
      </x:c>
      <x:c r="D8" s="56"/>
      <x:c r="E8" s="55" t="str">
        <x:v>Workbook:</x:v>
      </x:c>
      <x:c r="F8" s="56" t="str">
        <x:v>P-FORM870 Demo</x:v>
      </x:c>
      <x:c r="G8" s="56"/>
      <x:c r="H8" s="56"/>
      <x:c r="I8" s="50"/>
    </x:row>
    <x:row r="9">
      <x:c r="B9" s="50"/>
      <x:c r="C9" s="50"/>
      <x:c r="D9" s="50"/>
      <x:c r="E9" s="50"/>
      <x:c r="F9" s="50"/>
      <x:c r="G9" s="50"/>
      <x:c r="H9" s="50"/>
      <x:c r="I9" s="50"/>
    </x:row>
    <x:row r="10">
      <x:c r="B10" s="57" t="str">
        <x:v>Activity</x:v>
      </x:c>
      <x:c r="C10" s="57" t="str">
        <x:v>Required evidence / action</x:v>
      </x:c>
      <x:c r="D10" s="57" t="str">
        <x:v>Owner</x:v>
      </x:c>
      <x:c r="E10" s="57" t="str">
        <x:v>Done</x:v>
      </x:c>
      <x:c r="F10" s="57" t="str">
        <x:v>Evidence reference</x:v>
      </x:c>
      <x:c r="G10" s="57" t="str">
        <x:v>Completed</x:v>
      </x:c>
      <x:c r="H10" s="57" t="str">
        <x:v>Reviewed by</x:v>
      </x:c>
      <x:c r="I10" s="57" t="str">
        <x:v>Auditor note</x:v>
      </x:c>
    </x:row>
    <x:row r="11" ht="30" customHeight="1">
      <x:c r="B11" s="58" t="str">
        <x:v>Kick-Off Meeting (P-FORM872)</x:v>
      </x:c>
      <x:c r="C11" s="58" t="str">
        <x:v>Tool kickoff (FORM040)</x:v>
      </x:c>
      <x:c r="D11" s="58" t="str">
        <x:v>Program / Tooling</x:v>
      </x:c>
      <x:c r="E11" s="59" t="str">
        <x:v>Yes</x:v>
      </x:c>
      <x:c r="F11" s="60" t="str">
        <x:v>FORM040-DEMO-01</x:v>
      </x:c>
      <x:c r="G11" s="61" t="str">
        <x:v>2026-09-14</x:v>
      </x:c>
      <x:c r="H11" s="60" t="str">
        <x:v>Demo Program Manager</x:v>
      </x:c>
      <x:c r="I11" s="60" t="str"/>
    </x:row>
    <x:row r="12" ht="30" customHeight="1">
      <x:c r="B12" s="58" t="str">
        <x:v>Kick-Off Meeting (P-FORM872)</x:v>
      </x:c>
      <x:c r="C12" s="58" t="str">
        <x:v>Design request (FORM755 / email)</x:v>
      </x:c>
      <x:c r="D12" s="58" t="str">
        <x:v>Engineering</x:v>
      </x:c>
      <x:c r="E12" s="59" t="str">
        <x:v>Yes</x:v>
      </x:c>
      <x:c r="F12" s="60" t="str">
        <x:v>FORM755-DEMO-01</x:v>
      </x:c>
      <x:c r="G12" s="61" t="str">
        <x:v>2026-09-14</x:v>
      </x:c>
      <x:c r="H12" s="60" t="str">
        <x:v>Demo Engineer</x:v>
      </x:c>
      <x:c r="I12" s="60" t="str"/>
    </x:row>
    <x:row r="13" ht="30" customHeight="1">
      <x:c r="B13" s="58" t="str">
        <x:v>Kick-Off Meeting (P-FORM872)</x:v>
      </x:c>
      <x:c r="C13" s="58" t="str">
        <x:v>BOM creation (FORM322)</x:v>
      </x:c>
      <x:c r="D13" s="58" t="str">
        <x:v>Engineering</x:v>
      </x:c>
      <x:c r="E13" s="59" t="str">
        <x:v>Yes</x:v>
      </x:c>
      <x:c r="F13" s="60" t="str">
        <x:v>FORM322-DEMO-BOM</x:v>
      </x:c>
      <x:c r="G13" s="61" t="str">
        <x:v>2026-09-14</x:v>
      </x:c>
      <x:c r="H13" s="60" t="str">
        <x:v>Demo Engineer</x:v>
      </x:c>
      <x:c r="I13" s="60" t="str"/>
    </x:row>
    <x:row r="14" ht="30" customHeight="1">
      <x:c r="B14" s="58" t="str">
        <x:v>Kick-Off Meeting (P-FORM872)</x:v>
      </x:c>
      <x:c r="C14" s="58" t="str">
        <x:v>DataTrace setup for material certification</x:v>
      </x:c>
      <x:c r="D14" s="58" t="str">
        <x:v>Quality</x:v>
      </x:c>
      <x:c r="E14" s="59" t="str">
        <x:v>Yes</x:v>
      </x:c>
      <x:c r="F14" s="60" t="str">
        <x:v>G3-004 DataTrace record</x:v>
      </x:c>
      <x:c r="G14" s="61" t="str">
        <x:v>2026-09-14</x:v>
      </x:c>
      <x:c r="H14" s="60" t="str">
        <x:v>Demo Quality</x:v>
      </x:c>
      <x:c r="I14" s="60" t="str"/>
    </x:row>
    <x:row r="15" ht="30" customHeight="1">
      <x:c r="B15" s="58" t="str">
        <x:v>Tooling PO Issued</x:v>
      </x:c>
      <x:c r="C15" s="58" t="str">
        <x:v>Tooling purchase requisition submitted</x:v>
      </x:c>
      <x:c r="D15" s="58" t="str">
        <x:v>Tooling</x:v>
      </x:c>
      <x:c r="E15" s="59" t="str">
        <x:v>Yes</x:v>
      </x:c>
      <x:c r="F15" s="60" t="str">
        <x:v>G3-005 PR record</x:v>
      </x:c>
      <x:c r="G15" s="61" t="str">
        <x:v>2026-09-15</x:v>
      </x:c>
      <x:c r="H15" s="60" t="str">
        <x:v>Demo Tooling</x:v>
      </x:c>
      <x:c r="I15" s="60" t="str"/>
    </x:row>
    <x:row r="16" ht="30" customHeight="1">
      <x:c r="B16" s="58" t="str">
        <x:v>Tooling PO Issued</x:v>
      </x:c>
      <x:c r="C16" s="58" t="str">
        <x:v>Purchase requisition approved</x:v>
      </x:c>
      <x:c r="D16" s="58" t="str">
        <x:v>Management</x:v>
      </x:c>
      <x:c r="E16" s="59" t="str">
        <x:v>Yes</x:v>
      </x:c>
      <x:c r="F16" s="60" t="str">
        <x:v>G3-006 Approval record</x:v>
      </x:c>
      <x:c r="G16" s="61" t="str">
        <x:v>2026-09-15</x:v>
      </x:c>
      <x:c r="H16" s="60" t="str">
        <x:v>Demo Program Manager</x:v>
      </x:c>
      <x:c r="I16" s="60" t="str"/>
    </x:row>
    <x:row r="17" ht="30" customHeight="1">
      <x:c r="B17" s="58" t="str">
        <x:v>Tool Design Complete</x:v>
      </x:c>
      <x:c r="C17" s="58" t="str">
        <x:v>Design Review (FORM352)</x:v>
      </x:c>
      <x:c r="D17" s="58" t="str">
        <x:v>Engineering</x:v>
      </x:c>
      <x:c r="E17" s="59" t="str">
        <x:v>Yes</x:v>
      </x:c>
      <x:c r="F17" s="60" t="str">
        <x:v>FORM352-DEMO-01</x:v>
      </x:c>
      <x:c r="G17" s="61" t="str">
        <x:v>2026-09-16</x:v>
      </x:c>
      <x:c r="H17" s="60" t="str">
        <x:v>Demo Engineer</x:v>
      </x:c>
      <x:c r="I17" s="60" t="str"/>
    </x:row>
    <x:row r="18" ht="30" customHeight="1">
      <x:c r="B18" s="58" t="str">
        <x:v>Tool Design Complete</x:v>
      </x:c>
      <x:c r="C18" s="58" t="str">
        <x:v>Tool model received and approved</x:v>
      </x:c>
      <x:c r="D18" s="58" t="str">
        <x:v>Engineering / Tooling</x:v>
      </x:c>
      <x:c r="E18" s="59" t="str">
        <x:v>Yes</x:v>
      </x:c>
      <x:c r="F18" s="60" t="str">
        <x:v>G3-008 Model approval</x:v>
      </x:c>
      <x:c r="G18" s="61" t="str">
        <x:v>2026-09-16</x:v>
      </x:c>
      <x:c r="H18" s="60" t="str">
        <x:v>Demo Tooling</x:v>
      </x:c>
      <x:c r="I18" s="60" t="str"/>
    </x:row>
    <x:row r="19" ht="30" customHeight="1">
      <x:c r="B19" s="58" t="str">
        <x:v>Process Control Documents</x:v>
      </x:c>
      <x:c r="C19" s="58" t="str">
        <x:v>Process Flow / Control Plan (P-FORM007) draft</x:v>
      </x:c>
      <x:c r="D19" s="58" t="str">
        <x:v>Quality</x:v>
      </x:c>
      <x:c r="E19" s="59" t="str">
        <x:v>Yes</x:v>
      </x:c>
      <x:c r="F19" s="60" t="str">
        <x:v>P-FORM007-DEMO-01</x:v>
      </x:c>
      <x:c r="G19" s="61" t="str">
        <x:v>2026-09-17</x:v>
      </x:c>
      <x:c r="H19" s="60" t="str">
        <x:v>Demo Quality</x:v>
      </x:c>
      <x:c r="I19" s="60" t="str"/>
    </x:row>
    <x:row r="20" ht="30" customHeight="1">
      <x:c r="B20" s="58" t="str">
        <x:v>Process Control Documents</x:v>
      </x:c>
      <x:c r="C20" s="58" t="str">
        <x:v>pFMEA draft</x:v>
      </x:c>
      <x:c r="D20" s="58" t="str">
        <x:v>Quality</x:v>
      </x:c>
      <x:c r="E20" s="59" t="str">
        <x:v>Yes</x:v>
      </x:c>
      <x:c r="F20" s="60" t="str">
        <x:v>G3-010 pFMEA draft</x:v>
      </x:c>
      <x:c r="G20" s="61" t="str">
        <x:v>2026-09-17</x:v>
      </x:c>
      <x:c r="H20" s="60" t="str">
        <x:v>Demo Quality</x:v>
      </x:c>
      <x:c r="I20" s="60" t="str"/>
    </x:row>
    <x:row r="21" ht="30" customHeight="1">
      <x:c r="B21" s="58" t="str">
        <x:v>Process Control Documents</x:v>
      </x:c>
      <x:c r="C21" s="58" t="str">
        <x:v>Print Acceptance draft</x:v>
      </x:c>
      <x:c r="D21" s="58" t="str">
        <x:v>Engineering</x:v>
      </x:c>
      <x:c r="E21" s="59" t="str">
        <x:v>Yes</x:v>
      </x:c>
      <x:c r="F21" s="60" t="str">
        <x:v>G3-011 Print acceptance</x:v>
      </x:c>
      <x:c r="G21" s="61" t="str">
        <x:v>2026-09-17</x:v>
      </x:c>
      <x:c r="H21" s="60" t="str">
        <x:v>Demo Engineer</x:v>
      </x:c>
      <x:c r="I21" s="60" t="str"/>
    </x:row>
    <x:row r="22" ht="30" customHeight="1">
      <x:c r="B22" s="58" t="str">
        <x:v>Process Control Documents</x:v>
      </x:c>
      <x:c r="C22" s="58" t="str">
        <x:v>ITAR form complete (P-FORM394)</x:v>
      </x:c>
      <x:c r="D22" s="58" t="str">
        <x:v>Compliance</x:v>
      </x:c>
      <x:c r="E22" s="59" t="str">
        <x:v>Yes</x:v>
      </x:c>
      <x:c r="F22" s="60" t="str">
        <x:v>P-FORM394-DEMO-01</x:v>
      </x:c>
      <x:c r="G22" s="61" t="str">
        <x:v>2026-09-17</x:v>
      </x:c>
      <x:c r="H22" s="60" t="str">
        <x:v>Demo Compliance</x:v>
      </x:c>
      <x:c r="I22" s="60" t="str"/>
    </x:row>
    <x:row r="23" ht="30" customHeight="1">
      <x:c r="B23" s="58" t="str">
        <x:v>Process Control Documents</x:v>
      </x:c>
      <x:c r="C23" s="58" t="str">
        <x:v>WI templates identified in Data Log</x:v>
      </x:c>
      <x:c r="D23" s="58" t="str">
        <x:v>Manufacturing</x:v>
      </x:c>
      <x:c r="E23" s="59" t="str">
        <x:v>Yes</x:v>
      </x:c>
      <x:c r="F23" s="60" t="str">
        <x:v>G3-013 WI list</x:v>
      </x:c>
      <x:c r="G23" s="61" t="str">
        <x:v>2026-09-17</x:v>
      </x:c>
      <x:c r="H23" s="60" t="str">
        <x:v>Demo Manufacturing</x:v>
      </x:c>
      <x:c r="I23" s="60" t="str"/>
    </x:row>
    <x:row r="24" ht="30" customHeight="1">
      <x:c r="B24" s="58" t="str">
        <x:v>Vendor PO's</x:v>
      </x:c>
      <x:c r="C24" s="58" t="str">
        <x:v>OSP purchase requisitions submitted</x:v>
      </x:c>
      <x:c r="D24" s="58" t="str">
        <x:v>Purchasing</x:v>
      </x:c>
      <x:c r="E24" s="59" t="str">
        <x:v>Yes</x:v>
      </x:c>
      <x:c r="F24" s="60" t="str">
        <x:v>G3-014 OSP PR</x:v>
      </x:c>
      <x:c r="G24" s="61" t="str">
        <x:v>2026-09-18</x:v>
      </x:c>
      <x:c r="H24" s="60" t="str">
        <x:v>Demo Purchasing</x:v>
      </x:c>
      <x:c r="I24" s="60" t="str"/>
    </x:row>
    <x:row r="25" ht="30" customHeight="1">
      <x:c r="B25" s="58" t="str">
        <x:v>Vendor PO's</x:v>
      </x:c>
      <x:c r="C25" s="58" t="str">
        <x:v>Purchase requisitions approved</x:v>
      </x:c>
      <x:c r="D25" s="58" t="str">
        <x:v>Management</x:v>
      </x:c>
      <x:c r="E25" s="59" t="str">
        <x:v>No</x:v>
      </x:c>
      <x:c r="F25" s="60" t="str"/>
      <x:c r="G25" s="61"/>
      <x:c r="H25" s="60" t="str">
        <x:v>Demo Program Manager</x:v>
      </x:c>
      <x:c r="I25" s="60" t="str">
        <x:v>Open evidence item</x:v>
      </x:c>
    </x:row>
    <x:row r="26" ht="30" customHeight="1">
      <x:c r="B26" s="58" t="str">
        <x:v>Alignment Meeting (FORM857)</x:v>
      </x:c>
      <x:c r="C26" s="58" t="str">
        <x:v>Alignment meeting held</x:v>
      </x:c>
      <x:c r="D26" s="58" t="str">
        <x:v>Cross-functional</x:v>
      </x:c>
      <x:c r="E26" s="59" t="str">
        <x:v>Yes</x:v>
      </x:c>
      <x:c r="F26" s="60" t="str">
        <x:v>FORM857-DEMO-01</x:v>
      </x:c>
      <x:c r="G26" s="61" t="str">
        <x:v>2026-09-18</x:v>
      </x:c>
      <x:c r="H26" s="60" t="str">
        <x:v>Demo Program Manager</x:v>
      </x:c>
      <x:c r="I26" s="60" t="str"/>
    </x:row>
    <x:row r="27">
      <x:c r="B27" s="50"/>
      <x:c r="C27" s="50"/>
      <x:c r="D27" s="50"/>
      <x:c r="E27" s="50"/>
      <x:c r="F27" s="50"/>
      <x:c r="G27" s="50"/>
      <x:c r="H27" s="50"/>
      <x:c r="I27" s="50"/>
    </x:row>
    <x:row r="28">
      <x:c r="B28" s="62" t="str">
        <x:v>Gate Review Complete:</x:v>
      </x:c>
      <x:c r="C28" s="62"/>
      <x:c r="D28" s="62"/>
      <x:c r="E28" s="62" t="str">
        <x:f>IF(COUNTIF(E11:E26,"No")=0,"Yes","No")</x:f>
        <x:v>No</x:v>
      </x:c>
      <x:c r="F28" s="62" t="str">
        <x:v>Open items:</x:v>
      </x:c>
      <x:c r="G28" s="62" t="n">
        <x:f>COUNTIF(E11:E26,"No")</x:f>
        <x:v>1</x:v>
      </x:c>
      <x:c r="H28" s="62" t="str">
        <x:v>Auditor-ready when status is Yes</x:v>
      </x:c>
      <x:c r="I28" s="62"/>
    </x:row>
    <x:row r="29">
      <x:c r="B29" s="50"/>
      <x:c r="C29" s="50"/>
      <x:c r="D29" s="50"/>
      <x:c r="E29" s="50"/>
      <x:c r="F29" s="50"/>
      <x:c r="G29" s="50"/>
      <x:c r="H29" s="50"/>
      <x:c r="I29" s="50"/>
    </x:row>
    <x:row r="30">
      <x:c r="B30" s="63" t="str">
        <x:v>Data Log: Demonstration export from PromptBricks. All names and identifiers are synthetic.</x:v>
      </x:c>
      <x:c r="C30" s="64"/>
      <x:c r="D30" s="64"/>
      <x:c r="E30" s="64"/>
      <x:c r="F30" s="64"/>
      <x:c r="G30" s="64"/>
      <x:c r="H30" s="64"/>
      <x:c r="I30" s="65"/>
    </x:row>
  </x:sheetData>
  <x:mergeCells>
    <x:mergeCell ref="B1:H1"/>
    <x:mergeCell ref="B2:H2"/>
    <x:mergeCell ref="B3:H3"/>
    <x:mergeCell ref="C4:D4"/>
    <x:mergeCell ref="F4:H4"/>
    <x:mergeCell ref="C5:D5"/>
    <x:mergeCell ref="F5:H5"/>
    <x:mergeCell ref="C6:D6"/>
    <x:mergeCell ref="F6:H6"/>
    <x:mergeCell ref="C7:D7"/>
    <x:mergeCell ref="F7:H7"/>
    <x:mergeCell ref="C8:D8"/>
    <x:mergeCell ref="F8:H8"/>
    <x:mergeCell ref="B28:D28"/>
    <x:mergeCell ref="H28:I28"/>
    <x:mergeCell ref="B30:I30"/>
  </x:mergeCells>
  <x:conditionalFormatting sqref="E11:E26">
    <x:cfRule type="containsText" dxfId="15" priority="1" operator="containsText" text="No"/>
    <x:cfRule type="containsText" dxfId="16" priority="2" operator="containsText" text="Yes"/>
  </x:conditionalFormatting>
  <x:conditionalFormatting sqref="B11:B26">
    <x:cfRule type="duplicateValues" dxfId="17" priority="3"/>
  </x:conditionalFormatting>
  <x:conditionalFormatting sqref="E28:E28">
    <x:cfRule type="containsText" dxfId="18" priority="4" operator="containsText" text="No"/>
    <x:cfRule type="containsText" dxfId="19" priority="5" operator="containsText" text="Yes"/>
  </x:conditionalFormatting>
  <x:dataValidations count="1">
    <x:dataValidation type="list" sqref="E11:E26">
      <x:formula1>"Yes,No,N/A"</x:formula1>
    </x:dataValidation>
  </x:dataValidations>
  <x:pageMargins left="0.7" right="0.7" top="0.75" bottom="0.75" header="0.3" footer="0.3"/>
</x:worksheet>
</file>